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IAO SOVER AGGIORNAMENTO 2025 DEFINITIVO\"/>
    </mc:Choice>
  </mc:AlternateContent>
  <bookViews>
    <workbookView xWindow="7200" yWindow="4215" windowWidth="21600" windowHeight="11385" tabRatio="997" firstSheet="1" activeTab="27"/>
  </bookViews>
  <sheets>
    <sheet name="Misure" sheetId="13" r:id="rId1"/>
    <sheet name="Pr.(1)" sheetId="2" r:id="rId2"/>
    <sheet name="Pr.(2)" sheetId="3" r:id="rId3"/>
    <sheet name="Pr.(3)" sheetId="4" r:id="rId4"/>
    <sheet name="Pr.(4)" sheetId="5" r:id="rId5"/>
    <sheet name="Pr.(5)" sheetId="6" r:id="rId6"/>
    <sheet name="Pr.(6)" sheetId="7" r:id="rId7"/>
    <sheet name="Pr.(7)" sheetId="8" r:id="rId8"/>
    <sheet name="Pr.(8)" sheetId="9" r:id="rId9"/>
    <sheet name="Pr.(9)" sheetId="10" r:id="rId10"/>
    <sheet name="Pr.(10)" sheetId="11" r:id="rId11"/>
    <sheet name="Pr.(11)" sheetId="12" r:id="rId12"/>
    <sheet name="Pr.(12)" sheetId="34" r:id="rId13"/>
    <sheet name="Pr.(13)" sheetId="35" r:id="rId14"/>
    <sheet name="Pr.(14)" sheetId="39" r:id="rId15"/>
    <sheet name="Pr.(15)" sheetId="36" r:id="rId16"/>
    <sheet name="Pr.(16)" sheetId="37" r:id="rId17"/>
    <sheet name="Pr.(17)" sheetId="38" r:id="rId18"/>
    <sheet name="Pr.(18)" sheetId="14" r:id="rId19"/>
    <sheet name="Pr.(19)" sheetId="15" r:id="rId20"/>
    <sheet name="Pr.(20)" sheetId="16" r:id="rId21"/>
    <sheet name="Pr.(21)" sheetId="17" r:id="rId22"/>
    <sheet name="Pr.(22)" sheetId="18" r:id="rId23"/>
    <sheet name="Pr.(23)" sheetId="19" r:id="rId24"/>
    <sheet name="Pr.(24)" sheetId="21" r:id="rId25"/>
    <sheet name="Pr.(25)" sheetId="33" r:id="rId26"/>
    <sheet name="Pr.(26)" sheetId="41" r:id="rId27"/>
    <sheet name="Pr.(27)" sheetId="42" r:id="rId28"/>
  </sheets>
  <definedNames>
    <definedName name="_xlnm.Print_Area" localSheetId="0">Misure!$A$1:$I$27</definedName>
    <definedName name="_xlnm.Print_Area" localSheetId="1">'Pr.(1)'!$A$1:$G$41</definedName>
    <definedName name="_xlnm.Print_Area" localSheetId="10">'Pr.(10)'!$A$1:$G$41</definedName>
    <definedName name="_xlnm.Print_Area" localSheetId="11">'Pr.(11)'!$A$1:$G$41</definedName>
    <definedName name="_xlnm.Print_Area" localSheetId="18">'Pr.(18)'!$A$1:$G$41</definedName>
    <definedName name="_xlnm.Print_Area" localSheetId="19">'Pr.(19)'!$A$1:$G$41</definedName>
    <definedName name="_xlnm.Print_Area" localSheetId="2">'Pr.(2)'!$A$1:$G$41</definedName>
    <definedName name="_xlnm.Print_Area" localSheetId="20">'Pr.(20)'!$A$1:$G$41</definedName>
    <definedName name="_xlnm.Print_Area" localSheetId="21">'Pr.(21)'!$A$1:$G$41</definedName>
    <definedName name="_xlnm.Print_Area" localSheetId="22">'Pr.(22)'!$A$1:$G$41</definedName>
    <definedName name="_xlnm.Print_Area" localSheetId="23">'Pr.(23)'!$A$1:$G$41</definedName>
    <definedName name="_xlnm.Print_Area" localSheetId="24">'Pr.(24)'!$A$1:$G$41</definedName>
    <definedName name="_xlnm.Print_Area" localSheetId="25">'Pr.(25)'!$A$1:$G$41</definedName>
    <definedName name="_xlnm.Print_Area" localSheetId="3">'Pr.(3)'!$A$1:$G$41</definedName>
    <definedName name="_xlnm.Print_Area" localSheetId="4">'Pr.(4)'!$A$1:$G$41</definedName>
    <definedName name="_xlnm.Print_Area" localSheetId="5">'Pr.(5)'!$A$1:$G$41</definedName>
    <definedName name="_xlnm.Print_Area" localSheetId="6">'Pr.(6)'!$A$1:$G$41</definedName>
    <definedName name="_xlnm.Print_Area" localSheetId="7">'Pr.(7)'!$A$1:$G$41</definedName>
    <definedName name="_xlnm.Print_Area" localSheetId="8">'Pr.(8)'!$A$1:$G$41</definedName>
    <definedName name="_xlnm.Print_Area" localSheetId="9">'Pr.(9)'!$A$1:$G$41</definedName>
    <definedName name="Excel_BuiltIn_Print_Area" localSheetId="1">'Pr.(1)'!$A$1:$G$41</definedName>
    <definedName name="Excel_BuiltIn_Print_Area" localSheetId="10">'Pr.(10)'!$A$1:$G$41</definedName>
    <definedName name="Excel_BuiltIn_Print_Area" localSheetId="11">'Pr.(11)'!$A$1:$G$41</definedName>
    <definedName name="Excel_BuiltIn_Print_Area" localSheetId="2">'Pr.(2)'!$A$1:$G$41</definedName>
    <definedName name="Excel_BuiltIn_Print_Area" localSheetId="25">'Pr.(25)'!$A$1:$G$41</definedName>
    <definedName name="Excel_BuiltIn_Print_Area" localSheetId="3">'Pr.(3)'!$A$1:$G$41</definedName>
    <definedName name="Excel_BuiltIn_Print_Area" localSheetId="4">'Pr.(4)'!$A$1:$G$41</definedName>
    <definedName name="Excel_BuiltIn_Print_Area" localSheetId="5">'Pr.(5)'!$A$1:$G$41</definedName>
    <definedName name="Excel_BuiltIn_Print_Area" localSheetId="6">'Pr.(6)'!$A$1:$G$41</definedName>
    <definedName name="Excel_BuiltIn_Print_Area" localSheetId="7">'Pr.(7)'!$A$1:$G$41</definedName>
    <definedName name="Excel_BuiltIn_Print_Area" localSheetId="8">'Pr.(8)'!$A$1:$G$41</definedName>
    <definedName name="Excel_BuiltIn_Print_Area" localSheetId="9">'Pr.(9)'!$A$1:$G$41</definedName>
    <definedName name="_xlnm.Print_Titles" localSheetId="0">Misure!$2:$3</definedName>
  </definedNames>
  <calcPr calcId="162913"/>
</workbook>
</file>

<file path=xl/calcChain.xml><?xml version="1.0" encoding="utf-8"?>
<calcChain xmlns="http://schemas.openxmlformats.org/spreadsheetml/2006/main">
  <c r="C30" i="13" l="1"/>
  <c r="B30" i="13"/>
  <c r="I58" i="42"/>
  <c r="C69" i="42" s="1"/>
  <c r="H58" i="42"/>
  <c r="G58" i="42"/>
  <c r="E67" i="42" s="1"/>
  <c r="I57" i="42"/>
  <c r="C64" i="42" s="1"/>
  <c r="H57" i="42"/>
  <c r="G57" i="42"/>
  <c r="E62" i="42" s="1"/>
  <c r="E36" i="42"/>
  <c r="E40" i="42" s="1"/>
  <c r="D36" i="42"/>
  <c r="D40" i="42" s="1"/>
  <c r="C36" i="42"/>
  <c r="C40" i="42" s="1"/>
  <c r="H34" i="42"/>
  <c r="I34" i="42" s="1"/>
  <c r="I32" i="42"/>
  <c r="H32" i="42"/>
  <c r="H30" i="42"/>
  <c r="I30" i="42" s="1"/>
  <c r="H28" i="42"/>
  <c r="I28" i="42" s="1"/>
  <c r="E24" i="42"/>
  <c r="E39" i="42" s="1"/>
  <c r="D24" i="42"/>
  <c r="D39" i="42" s="1"/>
  <c r="C24" i="42"/>
  <c r="C39" i="42" s="1"/>
  <c r="F39" i="42" s="1"/>
  <c r="G39" i="42" s="1"/>
  <c r="G48" i="42" s="1"/>
  <c r="H22" i="42"/>
  <c r="I22" i="42" s="1"/>
  <c r="H20" i="42"/>
  <c r="I20" i="42" s="1"/>
  <c r="H18" i="42"/>
  <c r="I18" i="42" s="1"/>
  <c r="H16" i="42"/>
  <c r="I16" i="42" s="1"/>
  <c r="H14" i="42"/>
  <c r="I14" i="42" s="1"/>
  <c r="H12" i="42"/>
  <c r="I12" i="42" s="1"/>
  <c r="H10" i="42"/>
  <c r="I10" i="42" s="1"/>
  <c r="H8" i="42"/>
  <c r="I8" i="42" s="1"/>
  <c r="H6" i="42"/>
  <c r="I6" i="42" s="1"/>
  <c r="C29" i="13"/>
  <c r="B29" i="13"/>
  <c r="E67" i="41"/>
  <c r="I58" i="41"/>
  <c r="C69" i="41" s="1"/>
  <c r="H58" i="41"/>
  <c r="G58" i="41"/>
  <c r="I57" i="41"/>
  <c r="C64" i="41" s="1"/>
  <c r="H57" i="41"/>
  <c r="G57" i="41"/>
  <c r="E62" i="41" s="1"/>
  <c r="E36" i="41"/>
  <c r="E40" i="41" s="1"/>
  <c r="D36" i="41"/>
  <c r="C36" i="41"/>
  <c r="C40" i="41" s="1"/>
  <c r="H34" i="41"/>
  <c r="I34" i="41" s="1"/>
  <c r="I32" i="41"/>
  <c r="H32" i="41"/>
  <c r="I30" i="41"/>
  <c r="H30" i="41"/>
  <c r="H28" i="41"/>
  <c r="I28" i="41" s="1"/>
  <c r="E24" i="41"/>
  <c r="E39" i="41" s="1"/>
  <c r="D24" i="41"/>
  <c r="D39" i="41" s="1"/>
  <c r="C24" i="41"/>
  <c r="H22" i="41"/>
  <c r="I22" i="41"/>
  <c r="H20" i="41"/>
  <c r="I20" i="41"/>
  <c r="H18" i="41"/>
  <c r="I18" i="41"/>
  <c r="H16" i="41"/>
  <c r="I16" i="41"/>
  <c r="H14" i="41"/>
  <c r="I14" i="41"/>
  <c r="H12" i="41"/>
  <c r="I12" i="41"/>
  <c r="H10" i="41"/>
  <c r="I10" i="41"/>
  <c r="H8" i="41"/>
  <c r="I8" i="41"/>
  <c r="H6" i="41"/>
  <c r="I6" i="41"/>
  <c r="C28" i="13"/>
  <c r="B28" i="13"/>
  <c r="B27" i="13"/>
  <c r="C27" i="13"/>
  <c r="C17" i="13"/>
  <c r="B17" i="13"/>
  <c r="I58" i="39"/>
  <c r="C69" i="39"/>
  <c r="H58" i="39"/>
  <c r="G58" i="39"/>
  <c r="E67" i="39" s="1"/>
  <c r="I57" i="39"/>
  <c r="C64" i="39"/>
  <c r="H57" i="39"/>
  <c r="G57" i="39"/>
  <c r="E62" i="39"/>
  <c r="E36" i="39"/>
  <c r="E40" i="39" s="1"/>
  <c r="D36" i="39"/>
  <c r="D40" i="39"/>
  <c r="C36" i="39"/>
  <c r="C40" i="39"/>
  <c r="F40" i="39" s="1"/>
  <c r="G40" i="39" s="1"/>
  <c r="H34" i="39"/>
  <c r="I34" i="39" s="1"/>
  <c r="H32" i="39"/>
  <c r="I32" i="39"/>
  <c r="I30" i="39"/>
  <c r="H30" i="39"/>
  <c r="H28" i="39"/>
  <c r="I28" i="39"/>
  <c r="E24" i="39"/>
  <c r="E39" i="39" s="1"/>
  <c r="D24" i="39"/>
  <c r="C24" i="39"/>
  <c r="C39" i="39" s="1"/>
  <c r="H22" i="39"/>
  <c r="I22" i="39"/>
  <c r="H20" i="39"/>
  <c r="I20" i="39" s="1"/>
  <c r="H18" i="39"/>
  <c r="I18" i="39"/>
  <c r="H16" i="39"/>
  <c r="I16" i="39" s="1"/>
  <c r="H14" i="39"/>
  <c r="I14" i="39"/>
  <c r="H12" i="39"/>
  <c r="I12" i="39" s="1"/>
  <c r="H10" i="39"/>
  <c r="I10" i="39"/>
  <c r="H8" i="39"/>
  <c r="I8" i="39" s="1"/>
  <c r="H6" i="39"/>
  <c r="I6" i="39"/>
  <c r="C20" i="13"/>
  <c r="B20" i="13"/>
  <c r="I58" i="38"/>
  <c r="C69" i="38"/>
  <c r="H58" i="38"/>
  <c r="G58" i="38"/>
  <c r="E67" i="38"/>
  <c r="I57" i="38"/>
  <c r="C64" i="38" s="1"/>
  <c r="H57" i="38"/>
  <c r="G57" i="38"/>
  <c r="E62" i="38" s="1"/>
  <c r="E36" i="38"/>
  <c r="E40" i="38" s="1"/>
  <c r="D36" i="38"/>
  <c r="D40" i="38"/>
  <c r="C36" i="38"/>
  <c r="C40" i="38" s="1"/>
  <c r="H34" i="38"/>
  <c r="I34" i="38"/>
  <c r="I32" i="38"/>
  <c r="H32" i="38"/>
  <c r="H30" i="38"/>
  <c r="I30" i="38" s="1"/>
  <c r="H28" i="38"/>
  <c r="I28" i="38" s="1"/>
  <c r="E24" i="38"/>
  <c r="E39" i="38"/>
  <c r="D24" i="38"/>
  <c r="C24" i="38"/>
  <c r="C39" i="38"/>
  <c r="H22" i="38"/>
  <c r="I22" i="38"/>
  <c r="H20" i="38"/>
  <c r="I20" i="38" s="1"/>
  <c r="H18" i="38"/>
  <c r="I18" i="38"/>
  <c r="H16" i="38"/>
  <c r="I16" i="38" s="1"/>
  <c r="H14" i="38"/>
  <c r="I14" i="38"/>
  <c r="H12" i="38"/>
  <c r="I12" i="38" s="1"/>
  <c r="H10" i="38"/>
  <c r="I10" i="38"/>
  <c r="H8" i="38"/>
  <c r="I8" i="38" s="1"/>
  <c r="H6" i="38"/>
  <c r="I6" i="38"/>
  <c r="C19" i="13"/>
  <c r="B19" i="13"/>
  <c r="I58" i="37"/>
  <c r="C69" i="37"/>
  <c r="H58" i="37"/>
  <c r="G58" i="37"/>
  <c r="E67" i="37" s="1"/>
  <c r="I57" i="37"/>
  <c r="C64" i="37"/>
  <c r="H57" i="37"/>
  <c r="G57" i="37"/>
  <c r="E62" i="37"/>
  <c r="C39" i="37"/>
  <c r="E36" i="37"/>
  <c r="E40" i="37" s="1"/>
  <c r="D36" i="37"/>
  <c r="D40" i="37"/>
  <c r="C36" i="37"/>
  <c r="C40" i="37" s="1"/>
  <c r="H34" i="37"/>
  <c r="I34" i="37"/>
  <c r="H32" i="37"/>
  <c r="I32" i="37" s="1"/>
  <c r="H30" i="37"/>
  <c r="I30" i="37" s="1"/>
  <c r="I28" i="37"/>
  <c r="H28" i="37"/>
  <c r="E24" i="37"/>
  <c r="D24" i="37"/>
  <c r="D39" i="37" s="1"/>
  <c r="C24" i="37"/>
  <c r="H22" i="37"/>
  <c r="I22" i="37"/>
  <c r="H20" i="37"/>
  <c r="I20" i="37" s="1"/>
  <c r="H18" i="37"/>
  <c r="I18" i="37"/>
  <c r="H16" i="37"/>
  <c r="I16" i="37" s="1"/>
  <c r="H14" i="37"/>
  <c r="I14" i="37"/>
  <c r="H12" i="37"/>
  <c r="I12" i="37" s="1"/>
  <c r="H10" i="37"/>
  <c r="I10" i="37"/>
  <c r="H8" i="37"/>
  <c r="I8" i="37" s="1"/>
  <c r="H6" i="37"/>
  <c r="I6" i="37"/>
  <c r="C18" i="13"/>
  <c r="B18" i="13"/>
  <c r="I58" i="36"/>
  <c r="C69" i="36" s="1"/>
  <c r="H58" i="36"/>
  <c r="G58" i="36"/>
  <c r="E67" i="36" s="1"/>
  <c r="I57" i="36"/>
  <c r="C64" i="36" s="1"/>
  <c r="H57" i="36"/>
  <c r="G57" i="36"/>
  <c r="E62" i="36" s="1"/>
  <c r="E36" i="36"/>
  <c r="E40" i="36" s="1"/>
  <c r="D36" i="36"/>
  <c r="D40" i="36"/>
  <c r="F40" i="36" s="1"/>
  <c r="G40" i="36" s="1"/>
  <c r="C36" i="36"/>
  <c r="C40" i="36" s="1"/>
  <c r="H34" i="36"/>
  <c r="I34" i="36"/>
  <c r="H32" i="36"/>
  <c r="I32" i="36" s="1"/>
  <c r="H30" i="36"/>
  <c r="I30" i="36" s="1"/>
  <c r="H28" i="36"/>
  <c r="I28" i="36" s="1"/>
  <c r="E24" i="36"/>
  <c r="H24" i="36" s="1"/>
  <c r="I24" i="36" s="1"/>
  <c r="E39" i="36"/>
  <c r="D24" i="36"/>
  <c r="D39" i="36" s="1"/>
  <c r="C24" i="36"/>
  <c r="C39" i="36" s="1"/>
  <c r="H22" i="36"/>
  <c r="I22" i="36" s="1"/>
  <c r="H20" i="36"/>
  <c r="I20" i="36"/>
  <c r="H18" i="36"/>
  <c r="I18" i="36" s="1"/>
  <c r="H16" i="36"/>
  <c r="I16" i="36"/>
  <c r="H14" i="36"/>
  <c r="I14" i="36" s="1"/>
  <c r="H12" i="36"/>
  <c r="I12" i="36"/>
  <c r="H10" i="36"/>
  <c r="I10" i="36" s="1"/>
  <c r="H8" i="36"/>
  <c r="I8" i="36"/>
  <c r="H6" i="36"/>
  <c r="I6" i="36" s="1"/>
  <c r="C16" i="13"/>
  <c r="B16" i="13"/>
  <c r="I58" i="35"/>
  <c r="C69" i="35" s="1"/>
  <c r="H58" i="35"/>
  <c r="G58" i="35"/>
  <c r="E67" i="35" s="1"/>
  <c r="I57" i="35"/>
  <c r="C64" i="35" s="1"/>
  <c r="H57" i="35"/>
  <c r="G57" i="35"/>
  <c r="E62" i="35" s="1"/>
  <c r="E36" i="35"/>
  <c r="E40" i="35"/>
  <c r="D36" i="35"/>
  <c r="D40" i="35" s="1"/>
  <c r="C36" i="35"/>
  <c r="H34" i="35"/>
  <c r="I34" i="35"/>
  <c r="H32" i="35"/>
  <c r="I32" i="35" s="1"/>
  <c r="H30" i="35"/>
  <c r="I30" i="35"/>
  <c r="I28" i="35"/>
  <c r="H28" i="35"/>
  <c r="E24" i="35"/>
  <c r="E39" i="35"/>
  <c r="D24" i="35"/>
  <c r="D39" i="35" s="1"/>
  <c r="C24" i="35"/>
  <c r="H22" i="35"/>
  <c r="I22" i="35" s="1"/>
  <c r="H20" i="35"/>
  <c r="I20" i="35" s="1"/>
  <c r="H18" i="35"/>
  <c r="I18" i="35"/>
  <c r="H16" i="35"/>
  <c r="I16" i="35" s="1"/>
  <c r="H14" i="35"/>
  <c r="I14" i="35" s="1"/>
  <c r="H12" i="35"/>
  <c r="I12" i="35" s="1"/>
  <c r="H10" i="35"/>
  <c r="I10" i="35" s="1"/>
  <c r="H8" i="35"/>
  <c r="I8" i="35" s="1"/>
  <c r="H6" i="35"/>
  <c r="I6" i="35" s="1"/>
  <c r="C15" i="13"/>
  <c r="B15" i="13"/>
  <c r="E62" i="34"/>
  <c r="I58" i="34"/>
  <c r="C69" i="34" s="1"/>
  <c r="H58" i="34"/>
  <c r="G58" i="34"/>
  <c r="E67" i="34" s="1"/>
  <c r="I57" i="34"/>
  <c r="C64" i="34" s="1"/>
  <c r="H57" i="34"/>
  <c r="G57" i="34"/>
  <c r="E36" i="34"/>
  <c r="E40" i="34" s="1"/>
  <c r="F40" i="34" s="1"/>
  <c r="G40" i="34" s="1"/>
  <c r="D36" i="34"/>
  <c r="D40" i="34" s="1"/>
  <c r="C36" i="34"/>
  <c r="H34" i="34"/>
  <c r="I34" i="34"/>
  <c r="H32" i="34"/>
  <c r="I32" i="34" s="1"/>
  <c r="H30" i="34"/>
  <c r="I30" i="34" s="1"/>
  <c r="H28" i="34"/>
  <c r="I28" i="34" s="1"/>
  <c r="E24" i="34"/>
  <c r="E39" i="34"/>
  <c r="D24" i="34"/>
  <c r="D39" i="34" s="1"/>
  <c r="C24" i="34"/>
  <c r="C39" i="34"/>
  <c r="H22" i="34"/>
  <c r="I22" i="34" s="1"/>
  <c r="H20" i="34"/>
  <c r="I20" i="34"/>
  <c r="H18" i="34"/>
  <c r="I18" i="34" s="1"/>
  <c r="H16" i="34"/>
  <c r="I16" i="34"/>
  <c r="H14" i="34"/>
  <c r="I14" i="34" s="1"/>
  <c r="H12" i="34"/>
  <c r="I12" i="34"/>
  <c r="H10" i="34"/>
  <c r="I10" i="34" s="1"/>
  <c r="H8" i="34"/>
  <c r="I8" i="34"/>
  <c r="H6" i="34"/>
  <c r="I6" i="34" s="1"/>
  <c r="I58" i="33"/>
  <c r="C69" i="33"/>
  <c r="H58" i="33"/>
  <c r="G58" i="33"/>
  <c r="E67" i="33" s="1"/>
  <c r="I57" i="33"/>
  <c r="C64" i="33"/>
  <c r="H57" i="33"/>
  <c r="G57" i="33"/>
  <c r="E62" i="33"/>
  <c r="E36" i="33"/>
  <c r="E40" i="33" s="1"/>
  <c r="F40" i="33" s="1"/>
  <c r="D36" i="33"/>
  <c r="D40" i="33"/>
  <c r="C36" i="33"/>
  <c r="H34" i="33"/>
  <c r="I34" i="33" s="1"/>
  <c r="H32" i="33"/>
  <c r="I32" i="33" s="1"/>
  <c r="H30" i="33"/>
  <c r="I30" i="33" s="1"/>
  <c r="H28" i="33"/>
  <c r="I28" i="33"/>
  <c r="E24" i="33"/>
  <c r="E39" i="33" s="1"/>
  <c r="D24" i="33"/>
  <c r="D39" i="33"/>
  <c r="C24" i="33"/>
  <c r="C39" i="33" s="1"/>
  <c r="H22" i="33"/>
  <c r="I22" i="33" s="1"/>
  <c r="H20" i="33"/>
  <c r="I20" i="33" s="1"/>
  <c r="H18" i="33"/>
  <c r="I18" i="33"/>
  <c r="H16" i="33"/>
  <c r="I16" i="33" s="1"/>
  <c r="H14" i="33"/>
  <c r="I14" i="33"/>
  <c r="H12" i="33"/>
  <c r="I12" i="33" s="1"/>
  <c r="H10" i="33"/>
  <c r="I10" i="33"/>
  <c r="H8" i="33"/>
  <c r="I8" i="33" s="1"/>
  <c r="H6" i="33"/>
  <c r="I6" i="33" s="1"/>
  <c r="C4" i="13"/>
  <c r="C14" i="13"/>
  <c r="C13" i="13"/>
  <c r="C12" i="13"/>
  <c r="C11" i="13"/>
  <c r="C10" i="13"/>
  <c r="C9" i="13"/>
  <c r="C7" i="13"/>
  <c r="C6" i="13"/>
  <c r="C5" i="13"/>
  <c r="B14" i="13"/>
  <c r="B13" i="13"/>
  <c r="B12" i="13"/>
  <c r="B11" i="13"/>
  <c r="B10" i="13"/>
  <c r="B9" i="13"/>
  <c r="B8" i="13"/>
  <c r="B7" i="13"/>
  <c r="B6" i="13"/>
  <c r="B4" i="13"/>
  <c r="B5" i="13"/>
  <c r="B22" i="13"/>
  <c r="C21" i="13"/>
  <c r="B21" i="13"/>
  <c r="I58" i="21"/>
  <c r="C69" i="21" s="1"/>
  <c r="H58" i="21"/>
  <c r="G58" i="21"/>
  <c r="E67" i="21" s="1"/>
  <c r="I57" i="21"/>
  <c r="C64" i="21"/>
  <c r="H57" i="21"/>
  <c r="G57" i="21"/>
  <c r="E62" i="21" s="1"/>
  <c r="E36" i="21"/>
  <c r="E40" i="21"/>
  <c r="D36" i="21"/>
  <c r="D40" i="21" s="1"/>
  <c r="C36" i="21"/>
  <c r="C40" i="21" s="1"/>
  <c r="H34" i="21"/>
  <c r="I34" i="21" s="1"/>
  <c r="H32" i="21"/>
  <c r="I32" i="21"/>
  <c r="H30" i="21"/>
  <c r="I30" i="21" s="1"/>
  <c r="H28" i="21"/>
  <c r="I28" i="21" s="1"/>
  <c r="E24" i="21"/>
  <c r="E39" i="21" s="1"/>
  <c r="D24" i="21"/>
  <c r="D39" i="21"/>
  <c r="F39" i="21" s="1"/>
  <c r="C24" i="21"/>
  <c r="C39" i="21" s="1"/>
  <c r="H22" i="21"/>
  <c r="I22" i="21" s="1"/>
  <c r="H20" i="21"/>
  <c r="I20" i="21" s="1"/>
  <c r="H18" i="21"/>
  <c r="I18" i="21" s="1"/>
  <c r="H16" i="21"/>
  <c r="I16" i="21" s="1"/>
  <c r="H14" i="21"/>
  <c r="I14" i="21" s="1"/>
  <c r="H12" i="21"/>
  <c r="I12" i="21" s="1"/>
  <c r="H10" i="21"/>
  <c r="I10" i="21"/>
  <c r="H8" i="21"/>
  <c r="I8" i="21" s="1"/>
  <c r="H6" i="21"/>
  <c r="I6" i="21" s="1"/>
  <c r="I58" i="19"/>
  <c r="C69" i="19" s="1"/>
  <c r="H58" i="19"/>
  <c r="G58" i="19"/>
  <c r="E67" i="19" s="1"/>
  <c r="I57" i="19"/>
  <c r="C64" i="19"/>
  <c r="H57" i="19"/>
  <c r="G57" i="19"/>
  <c r="E62" i="19" s="1"/>
  <c r="E36" i="19"/>
  <c r="E40" i="19"/>
  <c r="D36" i="19"/>
  <c r="D40" i="19" s="1"/>
  <c r="F40" i="19" s="1"/>
  <c r="G40" i="19" s="1"/>
  <c r="C36" i="19"/>
  <c r="C40" i="19" s="1"/>
  <c r="H34" i="19"/>
  <c r="I34" i="19"/>
  <c r="H32" i="19"/>
  <c r="I32" i="19" s="1"/>
  <c r="H30" i="19"/>
  <c r="I30" i="19"/>
  <c r="H28" i="19"/>
  <c r="I28" i="19" s="1"/>
  <c r="E24" i="19"/>
  <c r="E39" i="19"/>
  <c r="D24" i="19"/>
  <c r="D39" i="19" s="1"/>
  <c r="C24" i="19"/>
  <c r="H22" i="19"/>
  <c r="I22" i="19" s="1"/>
  <c r="H20" i="19"/>
  <c r="I20" i="19"/>
  <c r="H18" i="19"/>
  <c r="I18" i="19" s="1"/>
  <c r="H16" i="19"/>
  <c r="I16" i="19"/>
  <c r="H14" i="19"/>
  <c r="I14" i="19" s="1"/>
  <c r="H12" i="19"/>
  <c r="I12" i="19"/>
  <c r="H10" i="19"/>
  <c r="I10" i="19" s="1"/>
  <c r="H8" i="19"/>
  <c r="I8" i="19"/>
  <c r="H6" i="19"/>
  <c r="I6" i="19" s="1"/>
  <c r="E62" i="18"/>
  <c r="I58" i="18"/>
  <c r="C69" i="18" s="1"/>
  <c r="H58" i="18"/>
  <c r="G58" i="18"/>
  <c r="E67" i="18"/>
  <c r="I57" i="18"/>
  <c r="C64" i="18" s="1"/>
  <c r="H57" i="18"/>
  <c r="G57" i="18"/>
  <c r="E36" i="18"/>
  <c r="E40" i="18" s="1"/>
  <c r="D36" i="18"/>
  <c r="H36" i="18"/>
  <c r="I36" i="18" s="1"/>
  <c r="C36" i="18"/>
  <c r="C40" i="18"/>
  <c r="H34" i="18"/>
  <c r="I34" i="18" s="1"/>
  <c r="H32" i="18"/>
  <c r="I32" i="18"/>
  <c r="H30" i="18"/>
  <c r="I30" i="18" s="1"/>
  <c r="H28" i="18"/>
  <c r="I28" i="18"/>
  <c r="E24" i="18"/>
  <c r="E39" i="18" s="1"/>
  <c r="D24" i="18"/>
  <c r="C24" i="18"/>
  <c r="C39" i="18"/>
  <c r="I22" i="18"/>
  <c r="H22" i="18"/>
  <c r="H20" i="18"/>
  <c r="I20" i="18"/>
  <c r="H18" i="18"/>
  <c r="I18" i="18" s="1"/>
  <c r="H16" i="18"/>
  <c r="I16" i="18"/>
  <c r="H14" i="18"/>
  <c r="I14" i="18" s="1"/>
  <c r="H12" i="18"/>
  <c r="I12" i="18"/>
  <c r="H10" i="18"/>
  <c r="I10" i="18" s="1"/>
  <c r="H8" i="18"/>
  <c r="I8" i="18"/>
  <c r="I6" i="18"/>
  <c r="H6" i="18"/>
  <c r="I58" i="17"/>
  <c r="C69" i="17"/>
  <c r="H58" i="17"/>
  <c r="G58" i="17"/>
  <c r="E67" i="17"/>
  <c r="I57" i="17"/>
  <c r="C64" i="17"/>
  <c r="H57" i="17"/>
  <c r="G57" i="17"/>
  <c r="E62" i="17"/>
  <c r="E36" i="17"/>
  <c r="E40" i="17" s="1"/>
  <c r="D36" i="17"/>
  <c r="D40" i="17"/>
  <c r="C36" i="17"/>
  <c r="C40" i="17" s="1"/>
  <c r="H34" i="17"/>
  <c r="I34" i="17" s="1"/>
  <c r="H32" i="17"/>
  <c r="I32" i="17"/>
  <c r="H30" i="17"/>
  <c r="I30" i="17" s="1"/>
  <c r="H28" i="17"/>
  <c r="I28" i="17"/>
  <c r="E24" i="17"/>
  <c r="E39" i="17" s="1"/>
  <c r="D24" i="17"/>
  <c r="C24" i="17"/>
  <c r="C39" i="17"/>
  <c r="H22" i="17"/>
  <c r="I22" i="17"/>
  <c r="H20" i="17"/>
  <c r="I20" i="17"/>
  <c r="H18" i="17"/>
  <c r="I18" i="17"/>
  <c r="H16" i="17"/>
  <c r="I16" i="17"/>
  <c r="H14" i="17"/>
  <c r="I14" i="17"/>
  <c r="H12" i="17"/>
  <c r="I12" i="17"/>
  <c r="H10" i="17"/>
  <c r="I10" i="17"/>
  <c r="H8" i="17"/>
  <c r="I8" i="17"/>
  <c r="H6" i="17"/>
  <c r="I6" i="17"/>
  <c r="I58" i="16"/>
  <c r="C69" i="16"/>
  <c r="H58" i="16"/>
  <c r="G58" i="16"/>
  <c r="E67" i="16"/>
  <c r="I57" i="16"/>
  <c r="C64" i="16" s="1"/>
  <c r="H57" i="16"/>
  <c r="G57" i="16"/>
  <c r="E62" i="16"/>
  <c r="E36" i="16"/>
  <c r="E40" i="16"/>
  <c r="D36" i="16"/>
  <c r="D40" i="16"/>
  <c r="C36" i="16"/>
  <c r="C40" i="16" s="1"/>
  <c r="H34" i="16"/>
  <c r="I34" i="16"/>
  <c r="H32" i="16"/>
  <c r="I32" i="16" s="1"/>
  <c r="H30" i="16"/>
  <c r="I30" i="16" s="1"/>
  <c r="H28" i="16"/>
  <c r="I28" i="16" s="1"/>
  <c r="E24" i="16"/>
  <c r="E39" i="16"/>
  <c r="D24" i="16"/>
  <c r="D39" i="16" s="1"/>
  <c r="C24" i="16"/>
  <c r="C39" i="16" s="1"/>
  <c r="F39" i="16" s="1"/>
  <c r="G39" i="16" s="1"/>
  <c r="H22" i="16"/>
  <c r="I22" i="16" s="1"/>
  <c r="H20" i="16"/>
  <c r="I20" i="16"/>
  <c r="H18" i="16"/>
  <c r="I18" i="16" s="1"/>
  <c r="H16" i="16"/>
  <c r="I16" i="16" s="1"/>
  <c r="H14" i="16"/>
  <c r="I14" i="16" s="1"/>
  <c r="H12" i="16"/>
  <c r="I12" i="16" s="1"/>
  <c r="H10" i="16"/>
  <c r="I10" i="16" s="1"/>
  <c r="H8" i="16"/>
  <c r="I8" i="16"/>
  <c r="H6" i="16"/>
  <c r="I6" i="16" s="1"/>
  <c r="I58" i="15"/>
  <c r="C69" i="15"/>
  <c r="H58" i="15"/>
  <c r="G58" i="15"/>
  <c r="E67" i="15"/>
  <c r="I57" i="15"/>
  <c r="C64" i="15" s="1"/>
  <c r="H57" i="15"/>
  <c r="G57" i="15"/>
  <c r="E62" i="15" s="1"/>
  <c r="E36" i="15"/>
  <c r="E40" i="15" s="1"/>
  <c r="D36" i="15"/>
  <c r="D40" i="15" s="1"/>
  <c r="H36" i="15"/>
  <c r="I36" i="15" s="1"/>
  <c r="C36" i="15"/>
  <c r="C40" i="15"/>
  <c r="H34" i="15"/>
  <c r="I34" i="15" s="1"/>
  <c r="H32" i="15"/>
  <c r="I32" i="15"/>
  <c r="H30" i="15"/>
  <c r="I30" i="15" s="1"/>
  <c r="H28" i="15"/>
  <c r="I28" i="15"/>
  <c r="E24" i="15"/>
  <c r="E39" i="15" s="1"/>
  <c r="D24" i="15"/>
  <c r="C24" i="15"/>
  <c r="H24" i="15" s="1"/>
  <c r="C39" i="15"/>
  <c r="H22" i="15"/>
  <c r="I22" i="15"/>
  <c r="H20" i="15"/>
  <c r="I20" i="15" s="1"/>
  <c r="H18" i="15"/>
  <c r="I18" i="15"/>
  <c r="H16" i="15"/>
  <c r="I16" i="15"/>
  <c r="H14" i="15"/>
  <c r="I14" i="15"/>
  <c r="H12" i="15"/>
  <c r="I12" i="15"/>
  <c r="H10" i="15"/>
  <c r="I10" i="15"/>
  <c r="H8" i="15"/>
  <c r="I8" i="15"/>
  <c r="H6" i="15"/>
  <c r="I6" i="15"/>
  <c r="I58" i="14"/>
  <c r="C69" i="14"/>
  <c r="H58" i="14"/>
  <c r="G58" i="14"/>
  <c r="E67" i="14"/>
  <c r="I57" i="14"/>
  <c r="C64" i="14" s="1"/>
  <c r="H57" i="14"/>
  <c r="G57" i="14"/>
  <c r="E62" i="14"/>
  <c r="E36" i="14"/>
  <c r="E40" i="14"/>
  <c r="D36" i="14"/>
  <c r="D40" i="14"/>
  <c r="C36" i="14"/>
  <c r="C40" i="14" s="1"/>
  <c r="F40" i="14" s="1"/>
  <c r="H34" i="14"/>
  <c r="I34" i="14"/>
  <c r="H32" i="14"/>
  <c r="I32" i="14" s="1"/>
  <c r="H30" i="14"/>
  <c r="I30" i="14" s="1"/>
  <c r="H28" i="14"/>
  <c r="I28" i="14"/>
  <c r="E24" i="14"/>
  <c r="E39" i="14" s="1"/>
  <c r="D24" i="14"/>
  <c r="D39" i="14" s="1"/>
  <c r="F39" i="14" s="1"/>
  <c r="G39" i="14" s="1"/>
  <c r="G52" i="14" s="1"/>
  <c r="C24" i="14"/>
  <c r="C39" i="14" s="1"/>
  <c r="H22" i="14"/>
  <c r="I22" i="14" s="1"/>
  <c r="H20" i="14"/>
  <c r="I20" i="14" s="1"/>
  <c r="H18" i="14"/>
  <c r="I18" i="14"/>
  <c r="H16" i="14"/>
  <c r="I16" i="14" s="1"/>
  <c r="H14" i="14"/>
  <c r="I14" i="14"/>
  <c r="H12" i="14"/>
  <c r="I12" i="14" s="1"/>
  <c r="H10" i="14"/>
  <c r="I10" i="14" s="1"/>
  <c r="H8" i="14"/>
  <c r="I8" i="14" s="1"/>
  <c r="H6" i="14"/>
  <c r="I6" i="14"/>
  <c r="C26" i="13"/>
  <c r="B26" i="13"/>
  <c r="C25" i="13"/>
  <c r="B25" i="13"/>
  <c r="C24" i="13"/>
  <c r="B24" i="13"/>
  <c r="C23" i="13"/>
  <c r="B23" i="13"/>
  <c r="C22" i="13"/>
  <c r="H6" i="2"/>
  <c r="I6" i="2"/>
  <c r="H8" i="2"/>
  <c r="I8" i="2" s="1"/>
  <c r="H10" i="2"/>
  <c r="I10" i="2"/>
  <c r="H12" i="2"/>
  <c r="I12" i="2" s="1"/>
  <c r="H14" i="2"/>
  <c r="I14" i="2"/>
  <c r="H16" i="2"/>
  <c r="I16" i="2" s="1"/>
  <c r="H18" i="2"/>
  <c r="I18" i="2"/>
  <c r="H20" i="2"/>
  <c r="I20" i="2" s="1"/>
  <c r="H22" i="2"/>
  <c r="I22" i="2"/>
  <c r="C24" i="2"/>
  <c r="D24" i="2"/>
  <c r="D39" i="2"/>
  <c r="E24" i="2"/>
  <c r="E39" i="2"/>
  <c r="H28" i="2"/>
  <c r="I28" i="2" s="1"/>
  <c r="H30" i="2"/>
  <c r="I30" i="2"/>
  <c r="H32" i="2"/>
  <c r="I32" i="2" s="1"/>
  <c r="H34" i="2"/>
  <c r="I34" i="2"/>
  <c r="C36" i="2"/>
  <c r="D36" i="2"/>
  <c r="E36" i="2"/>
  <c r="E40" i="2"/>
  <c r="D40" i="2"/>
  <c r="G57" i="2"/>
  <c r="E62" i="2" s="1"/>
  <c r="H57" i="2"/>
  <c r="I57" i="2"/>
  <c r="C64" i="2"/>
  <c r="G58" i="2"/>
  <c r="E67" i="2"/>
  <c r="H58" i="2"/>
  <c r="I58" i="2"/>
  <c r="C69" i="2" s="1"/>
  <c r="H6" i="11"/>
  <c r="I6" i="11"/>
  <c r="H8" i="11"/>
  <c r="I8" i="11" s="1"/>
  <c r="H10" i="11"/>
  <c r="I10" i="11" s="1"/>
  <c r="H12" i="11"/>
  <c r="I12" i="11" s="1"/>
  <c r="H14" i="11"/>
  <c r="I14" i="11" s="1"/>
  <c r="H16" i="11"/>
  <c r="I16" i="11" s="1"/>
  <c r="H18" i="11"/>
  <c r="I18" i="11"/>
  <c r="H20" i="11"/>
  <c r="I20" i="11" s="1"/>
  <c r="H22" i="11"/>
  <c r="I22" i="11"/>
  <c r="C24" i="11"/>
  <c r="D24" i="11"/>
  <c r="D39" i="11"/>
  <c r="E24" i="11"/>
  <c r="E39" i="11"/>
  <c r="H28" i="11"/>
  <c r="I28" i="11"/>
  <c r="H30" i="11"/>
  <c r="I30" i="11"/>
  <c r="H32" i="11"/>
  <c r="I32" i="11"/>
  <c r="H34" i="11"/>
  <c r="I34" i="11"/>
  <c r="C36" i="11"/>
  <c r="D36" i="11"/>
  <c r="E36" i="11"/>
  <c r="E40" i="11" s="1"/>
  <c r="G57" i="11"/>
  <c r="E62" i="11"/>
  <c r="H57" i="11"/>
  <c r="I57" i="11"/>
  <c r="G58" i="11"/>
  <c r="E67" i="11"/>
  <c r="H58" i="11"/>
  <c r="I58" i="11"/>
  <c r="C69" i="11" s="1"/>
  <c r="C64" i="11"/>
  <c r="H6" i="12"/>
  <c r="I6" i="12" s="1"/>
  <c r="H8" i="12"/>
  <c r="I8" i="12"/>
  <c r="H10" i="12"/>
  <c r="I10" i="12" s="1"/>
  <c r="H12" i="12"/>
  <c r="I12" i="12"/>
  <c r="H14" i="12"/>
  <c r="I14" i="12" s="1"/>
  <c r="H16" i="12"/>
  <c r="I16" i="12"/>
  <c r="H18" i="12"/>
  <c r="I18" i="12" s="1"/>
  <c r="H20" i="12"/>
  <c r="I20" i="12"/>
  <c r="H22" i="12"/>
  <c r="I22" i="12" s="1"/>
  <c r="C24" i="12"/>
  <c r="C39" i="12"/>
  <c r="D24" i="12"/>
  <c r="E24" i="12"/>
  <c r="E39" i="12" s="1"/>
  <c r="H28" i="12"/>
  <c r="I28" i="12"/>
  <c r="H30" i="12"/>
  <c r="I30" i="12" s="1"/>
  <c r="H32" i="12"/>
  <c r="I32" i="12" s="1"/>
  <c r="H34" i="12"/>
  <c r="I34" i="12" s="1"/>
  <c r="C36" i="12"/>
  <c r="C40" i="12" s="1"/>
  <c r="D36" i="12"/>
  <c r="D40" i="12" s="1"/>
  <c r="E36" i="12"/>
  <c r="E40" i="12"/>
  <c r="G57" i="12"/>
  <c r="H57" i="12"/>
  <c r="I57" i="12"/>
  <c r="C64" i="12"/>
  <c r="G58" i="12"/>
  <c r="E67" i="12" s="1"/>
  <c r="H58" i="12"/>
  <c r="I58" i="12"/>
  <c r="C69" i="12" s="1"/>
  <c r="E62" i="12"/>
  <c r="H6" i="3"/>
  <c r="I6" i="3"/>
  <c r="H8" i="3"/>
  <c r="I8" i="3" s="1"/>
  <c r="H10" i="3"/>
  <c r="I10" i="3"/>
  <c r="H12" i="3"/>
  <c r="I12" i="3" s="1"/>
  <c r="H14" i="3"/>
  <c r="I14" i="3"/>
  <c r="H16" i="3"/>
  <c r="I16" i="3" s="1"/>
  <c r="H18" i="3"/>
  <c r="I18" i="3"/>
  <c r="H20" i="3"/>
  <c r="I20" i="3" s="1"/>
  <c r="H22" i="3"/>
  <c r="I22" i="3"/>
  <c r="C24" i="3"/>
  <c r="C39" i="3" s="1"/>
  <c r="D24" i="3"/>
  <c r="E24" i="3"/>
  <c r="E39" i="3" s="1"/>
  <c r="H28" i="3"/>
  <c r="I28" i="3" s="1"/>
  <c r="H30" i="3"/>
  <c r="I30" i="3"/>
  <c r="H32" i="3"/>
  <c r="I32" i="3" s="1"/>
  <c r="H34" i="3"/>
  <c r="I34" i="3"/>
  <c r="C36" i="3"/>
  <c r="D36" i="3"/>
  <c r="E36" i="3"/>
  <c r="D39" i="3"/>
  <c r="C40" i="3"/>
  <c r="D40" i="3"/>
  <c r="E40" i="3"/>
  <c r="G57" i="3"/>
  <c r="E62" i="3"/>
  <c r="H57" i="3"/>
  <c r="I57" i="3"/>
  <c r="C64" i="3" s="1"/>
  <c r="G58" i="3"/>
  <c r="E67" i="3" s="1"/>
  <c r="H58" i="3"/>
  <c r="I58" i="3"/>
  <c r="C69" i="3"/>
  <c r="H6" i="4"/>
  <c r="I6" i="4" s="1"/>
  <c r="H8" i="4"/>
  <c r="I8" i="4"/>
  <c r="H10" i="4"/>
  <c r="I10" i="4" s="1"/>
  <c r="H12" i="4"/>
  <c r="I12" i="4"/>
  <c r="H14" i="4"/>
  <c r="I14" i="4" s="1"/>
  <c r="H16" i="4"/>
  <c r="I16" i="4"/>
  <c r="H18" i="4"/>
  <c r="I18" i="4" s="1"/>
  <c r="H20" i="4"/>
  <c r="I20" i="4"/>
  <c r="H22" i="4"/>
  <c r="I22" i="4" s="1"/>
  <c r="C24" i="4"/>
  <c r="D24" i="4"/>
  <c r="E24" i="4"/>
  <c r="E39" i="4" s="1"/>
  <c r="H28" i="4"/>
  <c r="I28" i="4"/>
  <c r="H30" i="4"/>
  <c r="I30" i="4" s="1"/>
  <c r="H32" i="4"/>
  <c r="I32" i="4"/>
  <c r="H34" i="4"/>
  <c r="I34" i="4" s="1"/>
  <c r="C36" i="4"/>
  <c r="D36" i="4"/>
  <c r="D40" i="4"/>
  <c r="F40" i="4" s="1"/>
  <c r="G40" i="4" s="1"/>
  <c r="E36" i="4"/>
  <c r="E40" i="4"/>
  <c r="C40" i="4"/>
  <c r="G57" i="4"/>
  <c r="E62" i="4" s="1"/>
  <c r="H57" i="4"/>
  <c r="I57" i="4"/>
  <c r="C64" i="4"/>
  <c r="G58" i="4"/>
  <c r="E67" i="4" s="1"/>
  <c r="H58" i="4"/>
  <c r="I58" i="4"/>
  <c r="C69" i="4"/>
  <c r="H6" i="5"/>
  <c r="I6" i="5"/>
  <c r="H8" i="5"/>
  <c r="I8" i="5" s="1"/>
  <c r="H10" i="5"/>
  <c r="I10" i="5"/>
  <c r="H12" i="5"/>
  <c r="I12" i="5" s="1"/>
  <c r="H14" i="5"/>
  <c r="I14" i="5"/>
  <c r="H16" i="5"/>
  <c r="I16" i="5" s="1"/>
  <c r="H18" i="5"/>
  <c r="I18" i="5" s="1"/>
  <c r="H20" i="5"/>
  <c r="I20" i="5" s="1"/>
  <c r="H22" i="5"/>
  <c r="I22" i="5" s="1"/>
  <c r="C24" i="5"/>
  <c r="C39" i="5" s="1"/>
  <c r="D24" i="5"/>
  <c r="D39" i="5"/>
  <c r="F39" i="5" s="1"/>
  <c r="E24" i="5"/>
  <c r="E39" i="5" s="1"/>
  <c r="H28" i="5"/>
  <c r="I28" i="5"/>
  <c r="H30" i="5"/>
  <c r="I30" i="5" s="1"/>
  <c r="H32" i="5"/>
  <c r="I32" i="5" s="1"/>
  <c r="H34" i="5"/>
  <c r="I34" i="5" s="1"/>
  <c r="C36" i="5"/>
  <c r="H36" i="5" s="1"/>
  <c r="C40" i="5"/>
  <c r="F40" i="5" s="1"/>
  <c r="D36" i="5"/>
  <c r="D40" i="5" s="1"/>
  <c r="E36" i="5"/>
  <c r="E40" i="5"/>
  <c r="G57" i="5"/>
  <c r="E62" i="5" s="1"/>
  <c r="H57" i="5"/>
  <c r="I57" i="5"/>
  <c r="C64" i="5"/>
  <c r="G58" i="5"/>
  <c r="E67" i="5"/>
  <c r="H58" i="5"/>
  <c r="I58" i="5"/>
  <c r="C69" i="5" s="1"/>
  <c r="H6" i="6"/>
  <c r="I6" i="6" s="1"/>
  <c r="H8" i="6"/>
  <c r="I8" i="6" s="1"/>
  <c r="H10" i="6"/>
  <c r="I10" i="6" s="1"/>
  <c r="H12" i="6"/>
  <c r="I12" i="6" s="1"/>
  <c r="H14" i="6"/>
  <c r="I14" i="6"/>
  <c r="H16" i="6"/>
  <c r="I16" i="6" s="1"/>
  <c r="H18" i="6"/>
  <c r="I18" i="6"/>
  <c r="H20" i="6"/>
  <c r="I20" i="6" s="1"/>
  <c r="H22" i="6"/>
  <c r="I22" i="6" s="1"/>
  <c r="C24" i="6"/>
  <c r="C39" i="6" s="1"/>
  <c r="D24" i="6"/>
  <c r="D39" i="6" s="1"/>
  <c r="E24" i="6"/>
  <c r="H28" i="6"/>
  <c r="I28" i="6"/>
  <c r="H30" i="6"/>
  <c r="I30" i="6" s="1"/>
  <c r="H32" i="6"/>
  <c r="I32" i="6"/>
  <c r="H34" i="6"/>
  <c r="I34" i="6" s="1"/>
  <c r="C36" i="6"/>
  <c r="C40" i="6"/>
  <c r="F40" i="6" s="1"/>
  <c r="G40" i="6" s="1"/>
  <c r="D36" i="6"/>
  <c r="H36" i="6" s="1"/>
  <c r="I36" i="6" s="1"/>
  <c r="E36" i="6"/>
  <c r="E40" i="6" s="1"/>
  <c r="G57" i="6"/>
  <c r="E62" i="6"/>
  <c r="H57" i="6"/>
  <c r="I57" i="6"/>
  <c r="C64" i="6"/>
  <c r="G58" i="6"/>
  <c r="E67" i="6" s="1"/>
  <c r="H58" i="6"/>
  <c r="I58" i="6"/>
  <c r="C69" i="6"/>
  <c r="H6" i="7"/>
  <c r="I6" i="7" s="1"/>
  <c r="H8" i="7"/>
  <c r="I8" i="7"/>
  <c r="H10" i="7"/>
  <c r="I10" i="7" s="1"/>
  <c r="H12" i="7"/>
  <c r="I12" i="7" s="1"/>
  <c r="H14" i="7"/>
  <c r="I14" i="7" s="1"/>
  <c r="H16" i="7"/>
  <c r="I16" i="7" s="1"/>
  <c r="H18" i="7"/>
  <c r="I18" i="7" s="1"/>
  <c r="H20" i="7"/>
  <c r="I20" i="7"/>
  <c r="H22" i="7"/>
  <c r="I22" i="7" s="1"/>
  <c r="C24" i="7"/>
  <c r="D24" i="7"/>
  <c r="D39" i="7"/>
  <c r="E24" i="7"/>
  <c r="H28" i="7"/>
  <c r="I28" i="7"/>
  <c r="H30" i="7"/>
  <c r="I30" i="7" s="1"/>
  <c r="H32" i="7"/>
  <c r="I32" i="7" s="1"/>
  <c r="H34" i="7"/>
  <c r="I34" i="7" s="1"/>
  <c r="C36" i="7"/>
  <c r="C40" i="7"/>
  <c r="D36" i="7"/>
  <c r="E36" i="7"/>
  <c r="C39" i="7"/>
  <c r="E39" i="7"/>
  <c r="D40" i="7"/>
  <c r="G57" i="7"/>
  <c r="E62" i="7"/>
  <c r="H57" i="7"/>
  <c r="I57" i="7"/>
  <c r="C64" i="7" s="1"/>
  <c r="G58" i="7"/>
  <c r="E67" i="7"/>
  <c r="H58" i="7"/>
  <c r="I58" i="7"/>
  <c r="C69" i="7"/>
  <c r="H6" i="8"/>
  <c r="I6" i="8"/>
  <c r="H8" i="8"/>
  <c r="I8" i="8"/>
  <c r="H10" i="8"/>
  <c r="I10" i="8"/>
  <c r="H12" i="8"/>
  <c r="I12" i="8"/>
  <c r="H14" i="8"/>
  <c r="I14" i="8"/>
  <c r="H16" i="8"/>
  <c r="I16" i="8"/>
  <c r="H18" i="8"/>
  <c r="I18" i="8"/>
  <c r="H20" i="8"/>
  <c r="I20" i="8"/>
  <c r="H22" i="8"/>
  <c r="I22" i="8"/>
  <c r="C24" i="8"/>
  <c r="C39" i="8"/>
  <c r="D24" i="8"/>
  <c r="D39" i="8"/>
  <c r="F39" i="8" s="1"/>
  <c r="G39" i="8" s="1"/>
  <c r="E24" i="8"/>
  <c r="E39" i="8"/>
  <c r="H28" i="8"/>
  <c r="I28" i="8"/>
  <c r="H30" i="8"/>
  <c r="I30" i="8"/>
  <c r="H32" i="8"/>
  <c r="I32" i="8"/>
  <c r="H34" i="8"/>
  <c r="I34" i="8"/>
  <c r="C36" i="8"/>
  <c r="H36" i="8" s="1"/>
  <c r="I36" i="8" s="1"/>
  <c r="C40" i="8"/>
  <c r="D36" i="8"/>
  <c r="E36" i="8"/>
  <c r="E40" i="8"/>
  <c r="G57" i="8"/>
  <c r="E62" i="8" s="1"/>
  <c r="H57" i="8"/>
  <c r="I57" i="8"/>
  <c r="C64" i="8"/>
  <c r="G58" i="8"/>
  <c r="H58" i="8"/>
  <c r="I58" i="8"/>
  <c r="C69" i="8"/>
  <c r="E67" i="8"/>
  <c r="H6" i="9"/>
  <c r="I6" i="9"/>
  <c r="H8" i="9"/>
  <c r="I8" i="9" s="1"/>
  <c r="H10" i="9"/>
  <c r="I10" i="9" s="1"/>
  <c r="H12" i="9"/>
  <c r="I12" i="9" s="1"/>
  <c r="H14" i="9"/>
  <c r="I14" i="9" s="1"/>
  <c r="H16" i="9"/>
  <c r="I16" i="9" s="1"/>
  <c r="H18" i="9"/>
  <c r="I18" i="9"/>
  <c r="H20" i="9"/>
  <c r="I20" i="9" s="1"/>
  <c r="H22" i="9"/>
  <c r="I22" i="9"/>
  <c r="C24" i="9"/>
  <c r="D24" i="9"/>
  <c r="D39" i="9" s="1"/>
  <c r="E24" i="9"/>
  <c r="E39" i="9" s="1"/>
  <c r="H28" i="9"/>
  <c r="I28" i="9"/>
  <c r="H30" i="9"/>
  <c r="I30" i="9" s="1"/>
  <c r="H32" i="9"/>
  <c r="I32" i="9"/>
  <c r="H34" i="9"/>
  <c r="I34" i="9" s="1"/>
  <c r="C36" i="9"/>
  <c r="D36" i="9"/>
  <c r="D40" i="9" s="1"/>
  <c r="F40" i="9" s="1"/>
  <c r="G40" i="9" s="1"/>
  <c r="H52" i="9" s="1"/>
  <c r="E36" i="9"/>
  <c r="E40" i="9" s="1"/>
  <c r="G57" i="9"/>
  <c r="E62" i="9" s="1"/>
  <c r="H57" i="9"/>
  <c r="I57" i="9"/>
  <c r="C64" i="9"/>
  <c r="G58" i="9"/>
  <c r="E67" i="9"/>
  <c r="H58" i="9"/>
  <c r="I58" i="9"/>
  <c r="C69" i="9" s="1"/>
  <c r="H6" i="10"/>
  <c r="I6" i="10" s="1"/>
  <c r="H8" i="10"/>
  <c r="I8" i="10"/>
  <c r="H10" i="10"/>
  <c r="I10" i="10"/>
  <c r="H12" i="10"/>
  <c r="I12" i="10"/>
  <c r="H14" i="10"/>
  <c r="I14" i="10"/>
  <c r="H16" i="10"/>
  <c r="I16" i="10"/>
  <c r="H18" i="10"/>
  <c r="I18" i="10"/>
  <c r="H20" i="10"/>
  <c r="I20" i="10"/>
  <c r="H22" i="10"/>
  <c r="I22" i="10"/>
  <c r="C24" i="10"/>
  <c r="C39" i="10"/>
  <c r="F39" i="10" s="1"/>
  <c r="D24" i="10"/>
  <c r="E24" i="10"/>
  <c r="E39" i="10"/>
  <c r="H28" i="10"/>
  <c r="I28" i="10" s="1"/>
  <c r="H30" i="10"/>
  <c r="I30" i="10"/>
  <c r="H32" i="10"/>
  <c r="I32" i="10" s="1"/>
  <c r="H34" i="10"/>
  <c r="I34" i="10"/>
  <c r="C36" i="10"/>
  <c r="H36" i="10" s="1"/>
  <c r="D36" i="10"/>
  <c r="E36" i="10"/>
  <c r="E40" i="10"/>
  <c r="C40" i="10"/>
  <c r="G57" i="10"/>
  <c r="E62" i="10"/>
  <c r="H57" i="10"/>
  <c r="I57" i="10"/>
  <c r="C64" i="10" s="1"/>
  <c r="G58" i="10"/>
  <c r="E67" i="10"/>
  <c r="H58" i="10"/>
  <c r="I58" i="10"/>
  <c r="C69" i="10"/>
  <c r="H36" i="3"/>
  <c r="I36" i="3" s="1"/>
  <c r="C39" i="4"/>
  <c r="C40" i="11"/>
  <c r="H36" i="14"/>
  <c r="I36" i="14"/>
  <c r="H36" i="16"/>
  <c r="I36" i="16" s="1"/>
  <c r="H36" i="19"/>
  <c r="I36" i="19"/>
  <c r="H36" i="21"/>
  <c r="I36" i="21" s="1"/>
  <c r="I36" i="5"/>
  <c r="H36" i="12"/>
  <c r="I36" i="12" s="1"/>
  <c r="C40" i="33"/>
  <c r="F40" i="21"/>
  <c r="G40" i="21"/>
  <c r="D40" i="18"/>
  <c r="F40" i="18"/>
  <c r="G40" i="18"/>
  <c r="H24" i="18"/>
  <c r="I24" i="18" s="1"/>
  <c r="D39" i="18"/>
  <c r="F39" i="18"/>
  <c r="G39" i="18"/>
  <c r="H36" i="17"/>
  <c r="I36" i="17"/>
  <c r="F40" i="16"/>
  <c r="G40" i="16"/>
  <c r="G40" i="14"/>
  <c r="G46" i="14"/>
  <c r="H24" i="14"/>
  <c r="I24" i="14" s="1"/>
  <c r="H48" i="21"/>
  <c r="H50" i="14"/>
  <c r="F40" i="12"/>
  <c r="G40" i="12" s="1"/>
  <c r="F40" i="42"/>
  <c r="G40" i="42"/>
  <c r="H45" i="42"/>
  <c r="H36" i="42"/>
  <c r="I36" i="42"/>
  <c r="E30" i="13"/>
  <c r="C39" i="41"/>
  <c r="F39" i="41" s="1"/>
  <c r="G39" i="41" s="1"/>
  <c r="H36" i="39"/>
  <c r="I36" i="39" s="1"/>
  <c r="E17" i="13" s="1"/>
  <c r="H36" i="38"/>
  <c r="I36" i="38" s="1"/>
  <c r="F40" i="37"/>
  <c r="G40" i="37" s="1"/>
  <c r="H36" i="37"/>
  <c r="I36" i="37"/>
  <c r="E19" i="13" s="1"/>
  <c r="F39" i="36"/>
  <c r="G39" i="36" s="1"/>
  <c r="H36" i="36"/>
  <c r="I36" i="36" s="1"/>
  <c r="E18" i="13" s="1"/>
  <c r="C39" i="35"/>
  <c r="C40" i="35"/>
  <c r="F40" i="35" s="1"/>
  <c r="G40" i="35" s="1"/>
  <c r="H36" i="34"/>
  <c r="I36" i="34" s="1"/>
  <c r="C40" i="34"/>
  <c r="H47" i="42"/>
  <c r="H50" i="36"/>
  <c r="H46" i="36"/>
  <c r="H47" i="36"/>
  <c r="H45" i="35"/>
  <c r="H24" i="42"/>
  <c r="I24" i="42" s="1"/>
  <c r="D30" i="13" s="1"/>
  <c r="G51" i="42"/>
  <c r="G47" i="42"/>
  <c r="G50" i="42"/>
  <c r="H36" i="33"/>
  <c r="I36" i="33" s="1"/>
  <c r="G40" i="33"/>
  <c r="F39" i="33"/>
  <c r="G39" i="33" s="1"/>
  <c r="H24" i="33"/>
  <c r="I24" i="33"/>
  <c r="G39" i="21"/>
  <c r="G49" i="21" s="1"/>
  <c r="I49" i="21" s="1"/>
  <c r="J49" i="21" s="1"/>
  <c r="P49" i="21" s="1"/>
  <c r="N49" i="21" s="1"/>
  <c r="H24" i="21"/>
  <c r="I24" i="21"/>
  <c r="D27" i="13"/>
  <c r="H24" i="17"/>
  <c r="I24" i="17" s="1"/>
  <c r="D39" i="17"/>
  <c r="F39" i="17"/>
  <c r="G39" i="17" s="1"/>
  <c r="H24" i="16"/>
  <c r="I24" i="16"/>
  <c r="D23" i="13" s="1"/>
  <c r="G48" i="16"/>
  <c r="F40" i="15"/>
  <c r="G40" i="15" s="1"/>
  <c r="I24" i="15"/>
  <c r="D39" i="15"/>
  <c r="H48" i="39"/>
  <c r="H44" i="39"/>
  <c r="H47" i="39"/>
  <c r="H52" i="39"/>
  <c r="F39" i="35"/>
  <c r="G39" i="35" s="1"/>
  <c r="H24" i="35"/>
  <c r="I24" i="35" s="1"/>
  <c r="D16" i="13" s="1"/>
  <c r="H24" i="34"/>
  <c r="I24" i="34"/>
  <c r="F39" i="34"/>
  <c r="G39" i="34" s="1"/>
  <c r="H24" i="8"/>
  <c r="I24" i="8" s="1"/>
  <c r="G51" i="8"/>
  <c r="H24" i="7"/>
  <c r="I24" i="7" s="1"/>
  <c r="D40" i="6"/>
  <c r="G40" i="5"/>
  <c r="H24" i="5"/>
  <c r="I24" i="5" s="1"/>
  <c r="G39" i="5"/>
  <c r="G46" i="5" s="1"/>
  <c r="H48" i="4"/>
  <c r="H36" i="4"/>
  <c r="I36" i="4" s="1"/>
  <c r="E6" i="13" s="1"/>
  <c r="H52" i="35"/>
  <c r="H49" i="35"/>
  <c r="H46" i="35"/>
  <c r="H51" i="35"/>
  <c r="G44" i="36"/>
  <c r="H44" i="33"/>
  <c r="G49" i="41"/>
  <c r="G51" i="41"/>
  <c r="H47" i="35"/>
  <c r="H52" i="19"/>
  <c r="H51" i="19"/>
  <c r="H47" i="19"/>
  <c r="I36" i="10"/>
  <c r="D40" i="10"/>
  <c r="H50" i="42"/>
  <c r="H49" i="42"/>
  <c r="H48" i="42"/>
  <c r="G51" i="14"/>
  <c r="D21" i="13"/>
  <c r="G45" i="14"/>
  <c r="I45" i="14" s="1"/>
  <c r="G48" i="14"/>
  <c r="G47" i="14"/>
  <c r="H46" i="42"/>
  <c r="G52" i="42"/>
  <c r="G46" i="42"/>
  <c r="G45" i="42"/>
  <c r="I45" i="42" s="1"/>
  <c r="J45" i="42" s="1"/>
  <c r="P45" i="42" s="1"/>
  <c r="N45" i="42" s="1"/>
  <c r="G44" i="42"/>
  <c r="G49" i="42"/>
  <c r="I49" i="42"/>
  <c r="J49" i="42"/>
  <c r="P49" i="42" s="1"/>
  <c r="L49" i="42" s="1"/>
  <c r="H52" i="18"/>
  <c r="H46" i="18"/>
  <c r="E25" i="13"/>
  <c r="H47" i="18"/>
  <c r="H48" i="18"/>
  <c r="H51" i="18"/>
  <c r="H44" i="18"/>
  <c r="H49" i="18"/>
  <c r="H50" i="18"/>
  <c r="H45" i="18"/>
  <c r="E28" i="13"/>
  <c r="H44" i="16"/>
  <c r="H48" i="15"/>
  <c r="H49" i="21"/>
  <c r="H51" i="21"/>
  <c r="I51" i="21" s="1"/>
  <c r="J51" i="21" s="1"/>
  <c r="H45" i="14"/>
  <c r="H24" i="10"/>
  <c r="I24" i="10" s="1"/>
  <c r="D39" i="10"/>
  <c r="G39" i="10"/>
  <c r="G45" i="10" s="1"/>
  <c r="C40" i="9"/>
  <c r="H36" i="9"/>
  <c r="I36" i="9"/>
  <c r="H36" i="7"/>
  <c r="I36" i="7" s="1"/>
  <c r="E40" i="7"/>
  <c r="F40" i="7" s="1"/>
  <c r="G40" i="7"/>
  <c r="H50" i="7" s="1"/>
  <c r="D40" i="8"/>
  <c r="F40" i="8"/>
  <c r="G40" i="8" s="1"/>
  <c r="H24" i="3"/>
  <c r="I24" i="3" s="1"/>
  <c r="H24" i="19"/>
  <c r="I24" i="19" s="1"/>
  <c r="H36" i="35"/>
  <c r="I36" i="35" s="1"/>
  <c r="E16" i="13" s="1"/>
  <c r="D39" i="39"/>
  <c r="F39" i="39" s="1"/>
  <c r="G39" i="39" s="1"/>
  <c r="H24" i="39"/>
  <c r="I24" i="39"/>
  <c r="D17" i="13" s="1"/>
  <c r="E27" i="13"/>
  <c r="F40" i="38"/>
  <c r="G40" i="38"/>
  <c r="C39" i="19"/>
  <c r="F39" i="19" s="1"/>
  <c r="G39" i="19" s="1"/>
  <c r="I48" i="42"/>
  <c r="J48" i="42" s="1"/>
  <c r="P48" i="42" s="1"/>
  <c r="N48" i="42"/>
  <c r="H49" i="33"/>
  <c r="H52" i="33"/>
  <c r="H50" i="33"/>
  <c r="G47" i="21"/>
  <c r="G50" i="21"/>
  <c r="G48" i="21"/>
  <c r="I48" i="21" s="1"/>
  <c r="J48" i="21" s="1"/>
  <c r="P48" i="21"/>
  <c r="N48" i="21" s="1"/>
  <c r="G44" i="21"/>
  <c r="G51" i="21"/>
  <c r="P51" i="21"/>
  <c r="L51" i="21" s="1"/>
  <c r="G45" i="21"/>
  <c r="G52" i="21"/>
  <c r="G46" i="21"/>
  <c r="G49" i="16"/>
  <c r="G47" i="16"/>
  <c r="G51" i="16"/>
  <c r="G44" i="16"/>
  <c r="G45" i="16"/>
  <c r="G46" i="35"/>
  <c r="G45" i="35"/>
  <c r="I45" i="35"/>
  <c r="J45" i="35" s="1"/>
  <c r="P45" i="35" s="1"/>
  <c r="G52" i="35"/>
  <c r="I52" i="35"/>
  <c r="J52" i="35" s="1"/>
  <c r="P52" i="35" s="1"/>
  <c r="G48" i="35"/>
  <c r="G49" i="35"/>
  <c r="I49" i="35" s="1"/>
  <c r="J49" i="35"/>
  <c r="P49" i="35"/>
  <c r="G47" i="35"/>
  <c r="I47" i="35"/>
  <c r="J47" i="35" s="1"/>
  <c r="P47" i="35" s="1"/>
  <c r="G50" i="35"/>
  <c r="D15" i="13"/>
  <c r="G46" i="34"/>
  <c r="G52" i="34"/>
  <c r="G49" i="34"/>
  <c r="G51" i="34"/>
  <c r="G44" i="34"/>
  <c r="G48" i="34"/>
  <c r="G47" i="34"/>
  <c r="G44" i="8"/>
  <c r="I44" i="8"/>
  <c r="D10" i="13"/>
  <c r="G45" i="8"/>
  <c r="G46" i="8"/>
  <c r="G47" i="8"/>
  <c r="G49" i="8"/>
  <c r="G48" i="8"/>
  <c r="G52" i="8"/>
  <c r="G50" i="8"/>
  <c r="H46" i="6"/>
  <c r="H44" i="6"/>
  <c r="H51" i="6"/>
  <c r="H48" i="5"/>
  <c r="H51" i="5"/>
  <c r="I51" i="5" s="1"/>
  <c r="J51" i="5" s="1"/>
  <c r="P51" i="5" s="1"/>
  <c r="G51" i="5"/>
  <c r="D7" i="13"/>
  <c r="G47" i="5"/>
  <c r="G50" i="5"/>
  <c r="G52" i="5"/>
  <c r="G45" i="5"/>
  <c r="G48" i="5"/>
  <c r="I48" i="5"/>
  <c r="J48" i="5" s="1"/>
  <c r="P48" i="5" s="1"/>
  <c r="L48" i="5" s="1"/>
  <c r="G44" i="5"/>
  <c r="G49" i="5"/>
  <c r="H47" i="4"/>
  <c r="H49" i="4"/>
  <c r="H45" i="4"/>
  <c r="H51" i="4"/>
  <c r="H46" i="4"/>
  <c r="H50" i="4"/>
  <c r="H52" i="4"/>
  <c r="H44" i="4"/>
  <c r="H52" i="8"/>
  <c r="H46" i="8"/>
  <c r="H50" i="8"/>
  <c r="H51" i="8"/>
  <c r="I51" i="8"/>
  <c r="J51" i="8" s="1"/>
  <c r="P51" i="8" s="1"/>
  <c r="H45" i="8"/>
  <c r="H49" i="8"/>
  <c r="I49" i="8" s="1"/>
  <c r="J49" i="8" s="1"/>
  <c r="P49" i="8" s="1"/>
  <c r="H48" i="8"/>
  <c r="H47" i="8"/>
  <c r="H44" i="8"/>
  <c r="E10" i="13"/>
  <c r="D12" i="13"/>
  <c r="H51" i="9"/>
  <c r="H44" i="9"/>
  <c r="H50" i="9"/>
  <c r="H48" i="9"/>
  <c r="H49" i="9"/>
  <c r="H46" i="9"/>
  <c r="L45" i="42"/>
  <c r="L48" i="42"/>
  <c r="I46" i="42"/>
  <c r="J46" i="42"/>
  <c r="P46" i="42" s="1"/>
  <c r="N46" i="42" s="1"/>
  <c r="H51" i="7"/>
  <c r="H46" i="7"/>
  <c r="H47" i="7"/>
  <c r="H49" i="7"/>
  <c r="H48" i="7"/>
  <c r="E9" i="13"/>
  <c r="J45" i="14"/>
  <c r="P45" i="14"/>
  <c r="L45" i="14" s="1"/>
  <c r="G47" i="39"/>
  <c r="I47" i="39" s="1"/>
  <c r="J47" i="39" s="1"/>
  <c r="P47" i="39" s="1"/>
  <c r="G48" i="39"/>
  <c r="I48" i="39"/>
  <c r="J48" i="39" s="1"/>
  <c r="P48" i="39" s="1"/>
  <c r="G52" i="39"/>
  <c r="I52" i="39" s="1"/>
  <c r="J52" i="39" s="1"/>
  <c r="P52" i="39" s="1"/>
  <c r="G49" i="39"/>
  <c r="G51" i="39"/>
  <c r="G45" i="39"/>
  <c r="G44" i="39"/>
  <c r="I44" i="39" s="1"/>
  <c r="G46" i="39"/>
  <c r="G50" i="39"/>
  <c r="G48" i="10"/>
  <c r="G44" i="10"/>
  <c r="E11" i="13"/>
  <c r="I46" i="35"/>
  <c r="J46" i="35"/>
  <c r="P46" i="35" s="1"/>
  <c r="L48" i="21"/>
  <c r="N51" i="21"/>
  <c r="I47" i="8"/>
  <c r="J47" i="8" s="1"/>
  <c r="P47" i="8" s="1"/>
  <c r="I46" i="8"/>
  <c r="J46" i="8" s="1"/>
  <c r="P46" i="8"/>
  <c r="L46" i="8" s="1"/>
  <c r="I45" i="8"/>
  <c r="J45" i="8" s="1"/>
  <c r="P45" i="8"/>
  <c r="N45" i="8" s="1"/>
  <c r="L45" i="8"/>
  <c r="I50" i="8"/>
  <c r="J50" i="8" s="1"/>
  <c r="P50" i="8" s="1"/>
  <c r="I48" i="8"/>
  <c r="J48" i="8" s="1"/>
  <c r="P48" i="8" s="1"/>
  <c r="I52" i="8"/>
  <c r="J52" i="8" s="1"/>
  <c r="P52" i="8"/>
  <c r="L52" i="8" s="1"/>
  <c r="N48" i="39"/>
  <c r="L48" i="39"/>
  <c r="J44" i="8"/>
  <c r="P44" i="8"/>
  <c r="N44" i="8" s="1"/>
  <c r="L44" i="8"/>
  <c r="N50" i="8" l="1"/>
  <c r="L50" i="8"/>
  <c r="J44" i="39"/>
  <c r="P44" i="39" s="1"/>
  <c r="L46" i="35"/>
  <c r="N46" i="35"/>
  <c r="L51" i="8"/>
  <c r="N51" i="8"/>
  <c r="L47" i="8"/>
  <c r="N47" i="8"/>
  <c r="L52" i="35"/>
  <c r="N52" i="35"/>
  <c r="L48" i="8"/>
  <c r="N48" i="8"/>
  <c r="L47" i="39"/>
  <c r="N47" i="39"/>
  <c r="L49" i="8"/>
  <c r="N49" i="8"/>
  <c r="N52" i="39"/>
  <c r="L52" i="39"/>
  <c r="L51" i="5"/>
  <c r="N51" i="5"/>
  <c r="L47" i="35"/>
  <c r="N47" i="35"/>
  <c r="L45" i="35"/>
  <c r="N45" i="35"/>
  <c r="G51" i="19"/>
  <c r="I51" i="19" s="1"/>
  <c r="J51" i="19" s="1"/>
  <c r="P51" i="19" s="1"/>
  <c r="G46" i="19"/>
  <c r="G52" i="19"/>
  <c r="I52" i="19" s="1"/>
  <c r="J52" i="19" s="1"/>
  <c r="P52" i="19" s="1"/>
  <c r="N48" i="5"/>
  <c r="N49" i="35"/>
  <c r="L49" i="35"/>
  <c r="E20" i="13"/>
  <c r="H45" i="38"/>
  <c r="H47" i="38"/>
  <c r="H46" i="38"/>
  <c r="H49" i="38"/>
  <c r="H51" i="38"/>
  <c r="H50" i="38"/>
  <c r="H52" i="38"/>
  <c r="H48" i="38"/>
  <c r="H44" i="38"/>
  <c r="D26" i="13"/>
  <c r="H52" i="16"/>
  <c r="H47" i="16"/>
  <c r="I47" i="16" s="1"/>
  <c r="J47" i="16" s="1"/>
  <c r="P47" i="16" s="1"/>
  <c r="H49" i="16"/>
  <c r="I49" i="16" s="1"/>
  <c r="J49" i="16" s="1"/>
  <c r="P49" i="16" s="1"/>
  <c r="H45" i="16"/>
  <c r="I45" i="16" s="1"/>
  <c r="J45" i="16" s="1"/>
  <c r="P45" i="16" s="1"/>
  <c r="H51" i="16"/>
  <c r="I51" i="16" s="1"/>
  <c r="J51" i="16" s="1"/>
  <c r="P51" i="16" s="1"/>
  <c r="H50" i="16"/>
  <c r="H48" i="16"/>
  <c r="I48" i="16" s="1"/>
  <c r="J48" i="16" s="1"/>
  <c r="P48" i="16" s="1"/>
  <c r="H46" i="16"/>
  <c r="G49" i="18"/>
  <c r="I49" i="18" s="1"/>
  <c r="J49" i="18" s="1"/>
  <c r="P49" i="18" s="1"/>
  <c r="G52" i="18"/>
  <c r="I52" i="18" s="1"/>
  <c r="J52" i="18" s="1"/>
  <c r="P52" i="18" s="1"/>
  <c r="G48" i="18"/>
  <c r="I48" i="18" s="1"/>
  <c r="J48" i="18" s="1"/>
  <c r="P48" i="18" s="1"/>
  <c r="G47" i="18"/>
  <c r="I47" i="18" s="1"/>
  <c r="J47" i="18" s="1"/>
  <c r="P47" i="18" s="1"/>
  <c r="G44" i="18"/>
  <c r="I44" i="18" s="1"/>
  <c r="G51" i="18"/>
  <c r="I51" i="18" s="1"/>
  <c r="J51" i="18" s="1"/>
  <c r="P51" i="18" s="1"/>
  <c r="G50" i="18"/>
  <c r="I50" i="18" s="1"/>
  <c r="J50" i="18" s="1"/>
  <c r="P50" i="18" s="1"/>
  <c r="G45" i="18"/>
  <c r="I45" i="18" s="1"/>
  <c r="J45" i="18" s="1"/>
  <c r="P45" i="18" s="1"/>
  <c r="G46" i="18"/>
  <c r="I46" i="18" s="1"/>
  <c r="J46" i="18" s="1"/>
  <c r="P46" i="18" s="1"/>
  <c r="E23" i="13"/>
  <c r="G44" i="33"/>
  <c r="I44" i="33" s="1"/>
  <c r="G49" i="33"/>
  <c r="I49" i="33" s="1"/>
  <c r="J49" i="33" s="1"/>
  <c r="P49" i="33" s="1"/>
  <c r="G47" i="33"/>
  <c r="G45" i="33"/>
  <c r="G50" i="33"/>
  <c r="I50" i="33" s="1"/>
  <c r="J50" i="33" s="1"/>
  <c r="P50" i="33" s="1"/>
  <c r="G52" i="33"/>
  <c r="I52" i="33" s="1"/>
  <c r="J52" i="33" s="1"/>
  <c r="P52" i="33" s="1"/>
  <c r="G48" i="33"/>
  <c r="G46" i="33"/>
  <c r="D28" i="13"/>
  <c r="G48" i="19"/>
  <c r="L46" i="42"/>
  <c r="N45" i="14"/>
  <c r="I44" i="16"/>
  <c r="G48" i="36"/>
  <c r="G49" i="36"/>
  <c r="G50" i="36"/>
  <c r="I50" i="36" s="1"/>
  <c r="J50" i="36" s="1"/>
  <c r="P50" i="36" s="1"/>
  <c r="G47" i="36"/>
  <c r="I47" i="36" s="1"/>
  <c r="J47" i="36" s="1"/>
  <c r="P47" i="36" s="1"/>
  <c r="G45" i="36"/>
  <c r="D18" i="13"/>
  <c r="G51" i="36"/>
  <c r="G52" i="36"/>
  <c r="G46" i="36"/>
  <c r="I46" i="36" s="1"/>
  <c r="J46" i="36" s="1"/>
  <c r="P46" i="36" s="1"/>
  <c r="G41" i="8"/>
  <c r="F10" i="13" s="1"/>
  <c r="G44" i="19"/>
  <c r="G45" i="19"/>
  <c r="N52" i="8"/>
  <c r="N46" i="8"/>
  <c r="G50" i="19"/>
  <c r="G47" i="19"/>
  <c r="I47" i="19" s="1"/>
  <c r="J47" i="19" s="1"/>
  <c r="P47" i="19" s="1"/>
  <c r="G49" i="19"/>
  <c r="L49" i="21"/>
  <c r="G51" i="33"/>
  <c r="H52" i="5"/>
  <c r="I52" i="5" s="1"/>
  <c r="J52" i="5" s="1"/>
  <c r="P52" i="5" s="1"/>
  <c r="H44" i="5"/>
  <c r="I44" i="5" s="1"/>
  <c r="H46" i="5"/>
  <c r="I46" i="5" s="1"/>
  <c r="J46" i="5" s="1"/>
  <c r="P46" i="5" s="1"/>
  <c r="E7" i="13"/>
  <c r="H47" i="5"/>
  <c r="I47" i="5" s="1"/>
  <c r="J47" i="5" s="1"/>
  <c r="P47" i="5" s="1"/>
  <c r="H50" i="5"/>
  <c r="I50" i="5" s="1"/>
  <c r="J50" i="5" s="1"/>
  <c r="P50" i="5" s="1"/>
  <c r="H45" i="5"/>
  <c r="I45" i="5" s="1"/>
  <c r="J45" i="5" s="1"/>
  <c r="P45" i="5" s="1"/>
  <c r="H49" i="5"/>
  <c r="I49" i="5" s="1"/>
  <c r="J49" i="5" s="1"/>
  <c r="P49" i="5" s="1"/>
  <c r="H45" i="12"/>
  <c r="H46" i="12"/>
  <c r="H50" i="12"/>
  <c r="H48" i="12"/>
  <c r="H51" i="12"/>
  <c r="H49" i="12"/>
  <c r="H44" i="12"/>
  <c r="H52" i="12"/>
  <c r="E8" i="13"/>
  <c r="H48" i="6"/>
  <c r="E39" i="6"/>
  <c r="F39" i="6" s="1"/>
  <c r="G39" i="6" s="1"/>
  <c r="H24" i="6"/>
  <c r="I24" i="6" s="1"/>
  <c r="D8" i="13" s="1"/>
  <c r="H24" i="12"/>
  <c r="I24" i="12" s="1"/>
  <c r="D14" i="13" s="1"/>
  <c r="D39" i="12"/>
  <c r="F39" i="12" s="1"/>
  <c r="G39" i="12" s="1"/>
  <c r="C39" i="11"/>
  <c r="F39" i="11" s="1"/>
  <c r="G39" i="11" s="1"/>
  <c r="H24" i="11"/>
  <c r="I24" i="11" s="1"/>
  <c r="D13" i="13" s="1"/>
  <c r="C39" i="2"/>
  <c r="F39" i="2" s="1"/>
  <c r="G39" i="2" s="1"/>
  <c r="H24" i="2"/>
  <c r="I24" i="2" s="1"/>
  <c r="H52" i="34"/>
  <c r="I52" i="34" s="1"/>
  <c r="J52" i="34" s="1"/>
  <c r="P52" i="34" s="1"/>
  <c r="H50" i="34"/>
  <c r="H51" i="34"/>
  <c r="I51" i="34" s="1"/>
  <c r="J51" i="34" s="1"/>
  <c r="P51" i="34" s="1"/>
  <c r="H44" i="34"/>
  <c r="I44" i="34" s="1"/>
  <c r="H45" i="34"/>
  <c r="H48" i="34"/>
  <c r="I48" i="34" s="1"/>
  <c r="J48" i="34" s="1"/>
  <c r="P48" i="34" s="1"/>
  <c r="H49" i="34"/>
  <c r="I49" i="34" s="1"/>
  <c r="J49" i="34" s="1"/>
  <c r="P49" i="34" s="1"/>
  <c r="H47" i="34"/>
  <c r="I47" i="34" s="1"/>
  <c r="J47" i="34" s="1"/>
  <c r="P47" i="34" s="1"/>
  <c r="H46" i="34"/>
  <c r="I46" i="34" s="1"/>
  <c r="J46" i="34" s="1"/>
  <c r="P46" i="34" s="1"/>
  <c r="G50" i="10"/>
  <c r="G46" i="10"/>
  <c r="G49" i="10"/>
  <c r="G51" i="10"/>
  <c r="G52" i="10"/>
  <c r="N49" i="42"/>
  <c r="H47" i="6"/>
  <c r="H49" i="6"/>
  <c r="H52" i="6"/>
  <c r="H44" i="15"/>
  <c r="H52" i="15"/>
  <c r="H45" i="15"/>
  <c r="H51" i="15"/>
  <c r="H50" i="15"/>
  <c r="H46" i="15"/>
  <c r="H49" i="15"/>
  <c r="H47" i="15"/>
  <c r="E22" i="13"/>
  <c r="G47" i="17"/>
  <c r="G45" i="17"/>
  <c r="G51" i="17"/>
  <c r="G44" i="17"/>
  <c r="G49" i="17"/>
  <c r="G50" i="17"/>
  <c r="G46" i="17"/>
  <c r="G48" i="17"/>
  <c r="G52" i="17"/>
  <c r="D24" i="13"/>
  <c r="G48" i="41"/>
  <c r="G47" i="41"/>
  <c r="G44" i="41"/>
  <c r="G52" i="41"/>
  <c r="G46" i="41"/>
  <c r="G45" i="41"/>
  <c r="G50" i="41"/>
  <c r="G47" i="10"/>
  <c r="H52" i="7"/>
  <c r="H45" i="7"/>
  <c r="H44" i="7"/>
  <c r="H47" i="9"/>
  <c r="H45" i="9"/>
  <c r="H50" i="6"/>
  <c r="H45" i="6"/>
  <c r="I52" i="21"/>
  <c r="J52" i="21" s="1"/>
  <c r="P52" i="21" s="1"/>
  <c r="H47" i="12"/>
  <c r="G45" i="34"/>
  <c r="I45" i="34" s="1"/>
  <c r="J45" i="34" s="1"/>
  <c r="P45" i="34" s="1"/>
  <c r="G50" i="34"/>
  <c r="I50" i="34" s="1"/>
  <c r="J50" i="34" s="1"/>
  <c r="P50" i="34" s="1"/>
  <c r="H49" i="37"/>
  <c r="H52" i="37"/>
  <c r="H44" i="37"/>
  <c r="H45" i="37"/>
  <c r="H51" i="37"/>
  <c r="H46" i="37"/>
  <c r="H47" i="37"/>
  <c r="H48" i="37"/>
  <c r="H50" i="37"/>
  <c r="E15" i="13"/>
  <c r="H47" i="14"/>
  <c r="I47" i="14" s="1"/>
  <c r="J47" i="14" s="1"/>
  <c r="P47" i="14" s="1"/>
  <c r="H49" i="14"/>
  <c r="H51" i="14"/>
  <c r="I51" i="14" s="1"/>
  <c r="J51" i="14" s="1"/>
  <c r="P51" i="14" s="1"/>
  <c r="H46" i="14"/>
  <c r="I46" i="14" s="1"/>
  <c r="J46" i="14" s="1"/>
  <c r="P46" i="14" s="1"/>
  <c r="H44" i="14"/>
  <c r="E21" i="13"/>
  <c r="D25" i="13"/>
  <c r="H47" i="21"/>
  <c r="I47" i="21" s="1"/>
  <c r="J47" i="21" s="1"/>
  <c r="P47" i="21" s="1"/>
  <c r="H50" i="21"/>
  <c r="I50" i="21" s="1"/>
  <c r="J50" i="21" s="1"/>
  <c r="P50" i="21" s="1"/>
  <c r="H44" i="21"/>
  <c r="I44" i="21" s="1"/>
  <c r="H52" i="21"/>
  <c r="H45" i="21"/>
  <c r="I45" i="21" s="1"/>
  <c r="J45" i="21" s="1"/>
  <c r="P45" i="21" s="1"/>
  <c r="H45" i="36"/>
  <c r="H44" i="36"/>
  <c r="I44" i="36" s="1"/>
  <c r="H52" i="36"/>
  <c r="H51" i="36"/>
  <c r="H49" i="36"/>
  <c r="H48" i="36"/>
  <c r="G44" i="35"/>
  <c r="I44" i="35" s="1"/>
  <c r="G51" i="35"/>
  <c r="I51" i="35" s="1"/>
  <c r="J51" i="35" s="1"/>
  <c r="P51" i="35" s="1"/>
  <c r="H51" i="33"/>
  <c r="H45" i="33"/>
  <c r="H47" i="33"/>
  <c r="H48" i="33"/>
  <c r="H46" i="33"/>
  <c r="H48" i="14"/>
  <c r="I48" i="14" s="1"/>
  <c r="J48" i="14" s="1"/>
  <c r="P48" i="14" s="1"/>
  <c r="H46" i="21"/>
  <c r="I46" i="21" s="1"/>
  <c r="J46" i="21" s="1"/>
  <c r="P46" i="21" s="1"/>
  <c r="C40" i="2"/>
  <c r="F40" i="2" s="1"/>
  <c r="G40" i="2" s="1"/>
  <c r="H36" i="2"/>
  <c r="I36" i="2" s="1"/>
  <c r="H44" i="19"/>
  <c r="H45" i="19"/>
  <c r="H48" i="19"/>
  <c r="H49" i="19"/>
  <c r="H46" i="19"/>
  <c r="H50" i="19"/>
  <c r="E26" i="13"/>
  <c r="I47" i="42"/>
  <c r="J47" i="42" s="1"/>
  <c r="P47" i="42" s="1"/>
  <c r="H52" i="14"/>
  <c r="I52" i="14" s="1"/>
  <c r="J52" i="14" s="1"/>
  <c r="P52" i="14" s="1"/>
  <c r="F40" i="10"/>
  <c r="G40" i="10" s="1"/>
  <c r="C39" i="9"/>
  <c r="F39" i="9" s="1"/>
  <c r="G39" i="9" s="1"/>
  <c r="H24" i="9"/>
  <c r="I24" i="9" s="1"/>
  <c r="D11" i="13" s="1"/>
  <c r="F40" i="3"/>
  <c r="G40" i="3" s="1"/>
  <c r="D40" i="11"/>
  <c r="F40" i="11" s="1"/>
  <c r="G40" i="11" s="1"/>
  <c r="H36" i="11"/>
  <c r="I36" i="11" s="1"/>
  <c r="G50" i="16"/>
  <c r="I50" i="16" s="1"/>
  <c r="J50" i="16" s="1"/>
  <c r="P50" i="16" s="1"/>
  <c r="G52" i="16"/>
  <c r="I52" i="16" s="1"/>
  <c r="J52" i="16" s="1"/>
  <c r="P52" i="16" s="1"/>
  <c r="G46" i="16"/>
  <c r="I46" i="16" s="1"/>
  <c r="J46" i="16" s="1"/>
  <c r="P46" i="16" s="1"/>
  <c r="G44" i="14"/>
  <c r="I44" i="14" s="1"/>
  <c r="G49" i="14"/>
  <c r="I49" i="14" s="1"/>
  <c r="J49" i="14" s="1"/>
  <c r="P49" i="14" s="1"/>
  <c r="G50" i="14"/>
  <c r="I50" i="14" s="1"/>
  <c r="J50" i="14" s="1"/>
  <c r="P50" i="14" s="1"/>
  <c r="I50" i="42"/>
  <c r="J50" i="42" s="1"/>
  <c r="P50" i="42" s="1"/>
  <c r="H50" i="35"/>
  <c r="I50" i="35" s="1"/>
  <c r="J50" i="35" s="1"/>
  <c r="P50" i="35" s="1"/>
  <c r="H44" i="35"/>
  <c r="H48" i="35"/>
  <c r="I48" i="35" s="1"/>
  <c r="J48" i="35" s="1"/>
  <c r="P48" i="35" s="1"/>
  <c r="H51" i="42"/>
  <c r="I51" i="42" s="1"/>
  <c r="J51" i="42" s="1"/>
  <c r="P51" i="42" s="1"/>
  <c r="H52" i="42"/>
  <c r="I52" i="42" s="1"/>
  <c r="J52" i="42" s="1"/>
  <c r="P52" i="42" s="1"/>
  <c r="H44" i="42"/>
  <c r="I44" i="42" s="1"/>
  <c r="E14" i="13"/>
  <c r="F39" i="3"/>
  <c r="G39" i="3" s="1"/>
  <c r="H46" i="39"/>
  <c r="I46" i="39" s="1"/>
  <c r="J46" i="39" s="1"/>
  <c r="P46" i="39" s="1"/>
  <c r="H50" i="39"/>
  <c r="I50" i="39" s="1"/>
  <c r="J50" i="39" s="1"/>
  <c r="P50" i="39" s="1"/>
  <c r="H45" i="39"/>
  <c r="I45" i="39" s="1"/>
  <c r="J45" i="39" s="1"/>
  <c r="P45" i="39" s="1"/>
  <c r="H51" i="39"/>
  <c r="I51" i="39" s="1"/>
  <c r="J51" i="39" s="1"/>
  <c r="P51" i="39" s="1"/>
  <c r="H49" i="39"/>
  <c r="I49" i="39" s="1"/>
  <c r="J49" i="39" s="1"/>
  <c r="P49" i="39" s="1"/>
  <c r="D40" i="41"/>
  <c r="F40" i="41" s="1"/>
  <c r="G40" i="41" s="1"/>
  <c r="H36" i="41"/>
  <c r="I36" i="41" s="1"/>
  <c r="F39" i="15"/>
  <c r="G39" i="15" s="1"/>
  <c r="D39" i="38"/>
  <c r="F39" i="38" s="1"/>
  <c r="G39" i="38" s="1"/>
  <c r="H24" i="38"/>
  <c r="I24" i="38" s="1"/>
  <c r="D20" i="13" s="1"/>
  <c r="F39" i="7"/>
  <c r="G39" i="7" s="1"/>
  <c r="D39" i="4"/>
  <c r="F39" i="4" s="1"/>
  <c r="G39" i="4" s="1"/>
  <c r="H24" i="4"/>
  <c r="I24" i="4" s="1"/>
  <c r="D6" i="13" s="1"/>
  <c r="E39" i="37"/>
  <c r="F39" i="37" s="1"/>
  <c r="G39" i="37" s="1"/>
  <c r="H24" i="37"/>
  <c r="I24" i="37" s="1"/>
  <c r="F40" i="17"/>
  <c r="G40" i="17" s="1"/>
  <c r="H24" i="41"/>
  <c r="I24" i="41" s="1"/>
  <c r="D29" i="13" s="1"/>
  <c r="L51" i="14" l="1"/>
  <c r="N51" i="14"/>
  <c r="N52" i="14"/>
  <c r="L52" i="14"/>
  <c r="J44" i="36"/>
  <c r="P44" i="36" s="1"/>
  <c r="H50" i="41"/>
  <c r="H45" i="41"/>
  <c r="I45" i="41" s="1"/>
  <c r="J45" i="41" s="1"/>
  <c r="P45" i="41" s="1"/>
  <c r="H52" i="41"/>
  <c r="H46" i="41"/>
  <c r="H51" i="41"/>
  <c r="I51" i="41" s="1"/>
  <c r="J51" i="41" s="1"/>
  <c r="P51" i="41" s="1"/>
  <c r="H47" i="41"/>
  <c r="H49" i="41"/>
  <c r="I49" i="41" s="1"/>
  <c r="J49" i="41" s="1"/>
  <c r="P49" i="41" s="1"/>
  <c r="H48" i="41"/>
  <c r="H44" i="41"/>
  <c r="L52" i="42"/>
  <c r="N52" i="42"/>
  <c r="N45" i="21"/>
  <c r="L45" i="21"/>
  <c r="L46" i="14"/>
  <c r="N46" i="14"/>
  <c r="L46" i="21"/>
  <c r="N46" i="21"/>
  <c r="G41" i="21"/>
  <c r="F27" i="13" s="1"/>
  <c r="J44" i="21"/>
  <c r="P44" i="21" s="1"/>
  <c r="J44" i="34"/>
  <c r="P44" i="34" s="1"/>
  <c r="G41" i="34"/>
  <c r="F15" i="13" s="1"/>
  <c r="N50" i="5"/>
  <c r="L50" i="5"/>
  <c r="J44" i="5"/>
  <c r="P44" i="5" s="1"/>
  <c r="G41" i="5"/>
  <c r="F7" i="13" s="1"/>
  <c r="L51" i="39"/>
  <c r="N51" i="39"/>
  <c r="N52" i="34"/>
  <c r="L52" i="34"/>
  <c r="L48" i="14"/>
  <c r="N48" i="14"/>
  <c r="G44" i="37"/>
  <c r="I44" i="37" s="1"/>
  <c r="G47" i="37"/>
  <c r="I47" i="37" s="1"/>
  <c r="J47" i="37" s="1"/>
  <c r="P47" i="37" s="1"/>
  <c r="G52" i="37"/>
  <c r="I52" i="37" s="1"/>
  <c r="J52" i="37" s="1"/>
  <c r="P52" i="37" s="1"/>
  <c r="G48" i="37"/>
  <c r="I48" i="37" s="1"/>
  <c r="J48" i="37" s="1"/>
  <c r="P48" i="37" s="1"/>
  <c r="G46" i="37"/>
  <c r="I46" i="37" s="1"/>
  <c r="J46" i="37" s="1"/>
  <c r="P46" i="37" s="1"/>
  <c r="G49" i="37"/>
  <c r="I49" i="37" s="1"/>
  <c r="J49" i="37" s="1"/>
  <c r="P49" i="37" s="1"/>
  <c r="G51" i="37"/>
  <c r="I51" i="37" s="1"/>
  <c r="J51" i="37" s="1"/>
  <c r="P51" i="37" s="1"/>
  <c r="G50" i="37"/>
  <c r="I50" i="37" s="1"/>
  <c r="J50" i="37" s="1"/>
  <c r="P50" i="37" s="1"/>
  <c r="G45" i="37"/>
  <c r="I45" i="37" s="1"/>
  <c r="J45" i="37" s="1"/>
  <c r="P45" i="37" s="1"/>
  <c r="J44" i="42"/>
  <c r="P44" i="42" s="1"/>
  <c r="G41" i="42"/>
  <c r="F30" i="13" s="1"/>
  <c r="L50" i="21"/>
  <c r="N50" i="21"/>
  <c r="L51" i="34"/>
  <c r="N51" i="34"/>
  <c r="L47" i="5"/>
  <c r="N47" i="5"/>
  <c r="E29" i="13"/>
  <c r="D19" i="13"/>
  <c r="G47" i="7"/>
  <c r="I47" i="7" s="1"/>
  <c r="J47" i="7" s="1"/>
  <c r="P47" i="7" s="1"/>
  <c r="G44" i="7"/>
  <c r="I44" i="7" s="1"/>
  <c r="G48" i="7"/>
  <c r="I48" i="7" s="1"/>
  <c r="J48" i="7" s="1"/>
  <c r="P48" i="7" s="1"/>
  <c r="G49" i="7"/>
  <c r="I49" i="7" s="1"/>
  <c r="J49" i="7" s="1"/>
  <c r="P49" i="7" s="1"/>
  <c r="G45" i="7"/>
  <c r="I45" i="7" s="1"/>
  <c r="J45" i="7" s="1"/>
  <c r="P45" i="7" s="1"/>
  <c r="G52" i="7"/>
  <c r="I52" i="7" s="1"/>
  <c r="J52" i="7" s="1"/>
  <c r="P52" i="7" s="1"/>
  <c r="G46" i="7"/>
  <c r="I46" i="7" s="1"/>
  <c r="J46" i="7" s="1"/>
  <c r="P46" i="7" s="1"/>
  <c r="D9" i="13"/>
  <c r="G51" i="7"/>
  <c r="I51" i="7" s="1"/>
  <c r="J51" i="7" s="1"/>
  <c r="P51" i="7" s="1"/>
  <c r="G50" i="7"/>
  <c r="I50" i="7" s="1"/>
  <c r="J50" i="7" s="1"/>
  <c r="P50" i="7" s="1"/>
  <c r="G47" i="15"/>
  <c r="I47" i="15" s="1"/>
  <c r="J47" i="15" s="1"/>
  <c r="P47" i="15" s="1"/>
  <c r="G49" i="15"/>
  <c r="I49" i="15" s="1"/>
  <c r="J49" i="15" s="1"/>
  <c r="P49" i="15" s="1"/>
  <c r="G50" i="15"/>
  <c r="I50" i="15" s="1"/>
  <c r="J50" i="15" s="1"/>
  <c r="P50" i="15" s="1"/>
  <c r="G51" i="15"/>
  <c r="I51" i="15" s="1"/>
  <c r="J51" i="15" s="1"/>
  <c r="P51" i="15" s="1"/>
  <c r="D22" i="13"/>
  <c r="G44" i="15"/>
  <c r="I44" i="15" s="1"/>
  <c r="G45" i="15"/>
  <c r="I45" i="15" s="1"/>
  <c r="J45" i="15" s="1"/>
  <c r="P45" i="15" s="1"/>
  <c r="G52" i="15"/>
  <c r="I52" i="15" s="1"/>
  <c r="J52" i="15" s="1"/>
  <c r="P52" i="15" s="1"/>
  <c r="G48" i="15"/>
  <c r="I48" i="15" s="1"/>
  <c r="J48" i="15" s="1"/>
  <c r="P48" i="15" s="1"/>
  <c r="G46" i="15"/>
  <c r="I46" i="15" s="1"/>
  <c r="J46" i="15" s="1"/>
  <c r="P46" i="15" s="1"/>
  <c r="G51" i="3"/>
  <c r="G46" i="3"/>
  <c r="D5" i="13"/>
  <c r="G48" i="3"/>
  <c r="I48" i="3" s="1"/>
  <c r="J48" i="3" s="1"/>
  <c r="P48" i="3" s="1"/>
  <c r="G47" i="3"/>
  <c r="G52" i="3"/>
  <c r="G45" i="3"/>
  <c r="G44" i="3"/>
  <c r="I44" i="3" s="1"/>
  <c r="G49" i="3"/>
  <c r="G50" i="3"/>
  <c r="L51" i="42"/>
  <c r="N51" i="42"/>
  <c r="L50" i="42"/>
  <c r="N50" i="42"/>
  <c r="L46" i="16"/>
  <c r="N46" i="16"/>
  <c r="H46" i="11"/>
  <c r="H47" i="11"/>
  <c r="H51" i="11"/>
  <c r="H44" i="11"/>
  <c r="H48" i="11"/>
  <c r="H50" i="11"/>
  <c r="H52" i="11"/>
  <c r="H45" i="11"/>
  <c r="H49" i="11"/>
  <c r="H47" i="10"/>
  <c r="H44" i="10"/>
  <c r="I44" i="10" s="1"/>
  <c r="E12" i="13"/>
  <c r="H49" i="10"/>
  <c r="I49" i="10" s="1"/>
  <c r="J49" i="10" s="1"/>
  <c r="P49" i="10" s="1"/>
  <c r="H52" i="10"/>
  <c r="H45" i="10"/>
  <c r="I45" i="10" s="1"/>
  <c r="J45" i="10" s="1"/>
  <c r="P45" i="10" s="1"/>
  <c r="H50" i="10"/>
  <c r="H51" i="10"/>
  <c r="H48" i="10"/>
  <c r="I48" i="10" s="1"/>
  <c r="J48" i="10" s="1"/>
  <c r="P48" i="10" s="1"/>
  <c r="H46" i="10"/>
  <c r="H49" i="2"/>
  <c r="H51" i="2"/>
  <c r="H46" i="2"/>
  <c r="H47" i="2"/>
  <c r="H44" i="2"/>
  <c r="H45" i="2"/>
  <c r="H50" i="2"/>
  <c r="H48" i="2"/>
  <c r="H52" i="2"/>
  <c r="N51" i="35"/>
  <c r="L51" i="35"/>
  <c r="N47" i="14"/>
  <c r="L47" i="14"/>
  <c r="N45" i="34"/>
  <c r="L45" i="34"/>
  <c r="I47" i="41"/>
  <c r="J47" i="41" s="1"/>
  <c r="P47" i="41" s="1"/>
  <c r="L47" i="34"/>
  <c r="N47" i="34"/>
  <c r="D4" i="13"/>
  <c r="G47" i="12"/>
  <c r="I47" i="12" s="1"/>
  <c r="J47" i="12" s="1"/>
  <c r="P47" i="12" s="1"/>
  <c r="G48" i="12"/>
  <c r="I48" i="12" s="1"/>
  <c r="J48" i="12" s="1"/>
  <c r="P48" i="12" s="1"/>
  <c r="G50" i="12"/>
  <c r="I50" i="12" s="1"/>
  <c r="J50" i="12" s="1"/>
  <c r="P50" i="12" s="1"/>
  <c r="G51" i="12"/>
  <c r="I51" i="12" s="1"/>
  <c r="J51" i="12" s="1"/>
  <c r="P51" i="12" s="1"/>
  <c r="G45" i="12"/>
  <c r="I45" i="12" s="1"/>
  <c r="J45" i="12" s="1"/>
  <c r="P45" i="12" s="1"/>
  <c r="G52" i="12"/>
  <c r="I52" i="12" s="1"/>
  <c r="J52" i="12" s="1"/>
  <c r="P52" i="12" s="1"/>
  <c r="G49" i="12"/>
  <c r="I49" i="12" s="1"/>
  <c r="J49" i="12" s="1"/>
  <c r="P49" i="12" s="1"/>
  <c r="G44" i="12"/>
  <c r="I44" i="12" s="1"/>
  <c r="G46" i="12"/>
  <c r="I46" i="12" s="1"/>
  <c r="J46" i="12" s="1"/>
  <c r="P46" i="12" s="1"/>
  <c r="L49" i="5"/>
  <c r="N49" i="5"/>
  <c r="I44" i="19"/>
  <c r="I52" i="36"/>
  <c r="J52" i="36" s="1"/>
  <c r="P52" i="36" s="1"/>
  <c r="N47" i="36"/>
  <c r="L47" i="36"/>
  <c r="I48" i="19"/>
  <c r="J48" i="19" s="1"/>
  <c r="P48" i="19" s="1"/>
  <c r="N52" i="33"/>
  <c r="L52" i="33"/>
  <c r="N49" i="33"/>
  <c r="L49" i="33"/>
  <c r="L46" i="18"/>
  <c r="N46" i="18"/>
  <c r="G41" i="18"/>
  <c r="F25" i="13" s="1"/>
  <c r="J44" i="18"/>
  <c r="P44" i="18" s="1"/>
  <c r="L49" i="18"/>
  <c r="N49" i="18"/>
  <c r="N51" i="16"/>
  <c r="L51" i="16"/>
  <c r="I46" i="19"/>
  <c r="J46" i="19" s="1"/>
  <c r="P46" i="19" s="1"/>
  <c r="G41" i="39"/>
  <c r="F17" i="13" s="1"/>
  <c r="L48" i="35"/>
  <c r="N48" i="35"/>
  <c r="N52" i="16"/>
  <c r="L52" i="16"/>
  <c r="H50" i="3"/>
  <c r="H49" i="3"/>
  <c r="H48" i="3"/>
  <c r="H51" i="3"/>
  <c r="H45" i="3"/>
  <c r="H46" i="3"/>
  <c r="H47" i="3"/>
  <c r="H52" i="3"/>
  <c r="H44" i="3"/>
  <c r="J44" i="35"/>
  <c r="P44" i="35" s="1"/>
  <c r="G41" i="35"/>
  <c r="F16" i="13" s="1"/>
  <c r="N47" i="21"/>
  <c r="L47" i="21"/>
  <c r="L52" i="21"/>
  <c r="N52" i="21"/>
  <c r="I47" i="10"/>
  <c r="J47" i="10" s="1"/>
  <c r="P47" i="10" s="1"/>
  <c r="I46" i="41"/>
  <c r="J46" i="41" s="1"/>
  <c r="P46" i="41" s="1"/>
  <c r="I48" i="41"/>
  <c r="J48" i="41" s="1"/>
  <c r="P48" i="41" s="1"/>
  <c r="I51" i="17"/>
  <c r="J51" i="17" s="1"/>
  <c r="P51" i="17" s="1"/>
  <c r="I46" i="10"/>
  <c r="J46" i="10" s="1"/>
  <c r="P46" i="10" s="1"/>
  <c r="L49" i="34"/>
  <c r="N49" i="34"/>
  <c r="G47" i="2"/>
  <c r="I47" i="2" s="1"/>
  <c r="J47" i="2" s="1"/>
  <c r="P47" i="2" s="1"/>
  <c r="G50" i="2"/>
  <c r="I50" i="2" s="1"/>
  <c r="J50" i="2" s="1"/>
  <c r="P50" i="2" s="1"/>
  <c r="G45" i="2"/>
  <c r="I45" i="2" s="1"/>
  <c r="J45" i="2" s="1"/>
  <c r="P45" i="2" s="1"/>
  <c r="G44" i="2"/>
  <c r="G48" i="2"/>
  <c r="I48" i="2" s="1"/>
  <c r="J48" i="2" s="1"/>
  <c r="P48" i="2" s="1"/>
  <c r="G52" i="2"/>
  <c r="G49" i="2"/>
  <c r="G51" i="2"/>
  <c r="I51" i="2" s="1"/>
  <c r="J51" i="2" s="1"/>
  <c r="P51" i="2" s="1"/>
  <c r="G46" i="2"/>
  <c r="I46" i="2" s="1"/>
  <c r="J46" i="2" s="1"/>
  <c r="P46" i="2" s="1"/>
  <c r="L45" i="5"/>
  <c r="N45" i="5"/>
  <c r="N46" i="5"/>
  <c r="L46" i="5"/>
  <c r="I49" i="19"/>
  <c r="J49" i="19" s="1"/>
  <c r="P49" i="19" s="1"/>
  <c r="I51" i="36"/>
  <c r="J51" i="36" s="1"/>
  <c r="P51" i="36" s="1"/>
  <c r="L50" i="36"/>
  <c r="N50" i="36"/>
  <c r="J44" i="16"/>
  <c r="P44" i="16" s="1"/>
  <c r="G41" i="16"/>
  <c r="F23" i="13" s="1"/>
  <c r="L50" i="33"/>
  <c r="N50" i="33"/>
  <c r="J44" i="33"/>
  <c r="P44" i="33" s="1"/>
  <c r="N45" i="18"/>
  <c r="L45" i="18"/>
  <c r="N47" i="18"/>
  <c r="L47" i="18"/>
  <c r="N45" i="16"/>
  <c r="L45" i="16"/>
  <c r="L51" i="19"/>
  <c r="N51" i="19"/>
  <c r="L44" i="39"/>
  <c r="N44" i="39"/>
  <c r="L50" i="14"/>
  <c r="N50" i="14"/>
  <c r="G51" i="38"/>
  <c r="I51" i="38" s="1"/>
  <c r="J51" i="38" s="1"/>
  <c r="P51" i="38" s="1"/>
  <c r="G45" i="38"/>
  <c r="I45" i="38" s="1"/>
  <c r="J45" i="38" s="1"/>
  <c r="P45" i="38" s="1"/>
  <c r="G49" i="38"/>
  <c r="I49" i="38" s="1"/>
  <c r="J49" i="38" s="1"/>
  <c r="P49" i="38" s="1"/>
  <c r="G46" i="38"/>
  <c r="I46" i="38" s="1"/>
  <c r="J46" i="38" s="1"/>
  <c r="P46" i="38" s="1"/>
  <c r="G44" i="38"/>
  <c r="I44" i="38" s="1"/>
  <c r="G48" i="38"/>
  <c r="I48" i="38" s="1"/>
  <c r="J48" i="38" s="1"/>
  <c r="P48" i="38" s="1"/>
  <c r="G47" i="38"/>
  <c r="I47" i="38" s="1"/>
  <c r="J47" i="38" s="1"/>
  <c r="P47" i="38" s="1"/>
  <c r="G52" i="38"/>
  <c r="I52" i="38" s="1"/>
  <c r="J52" i="38" s="1"/>
  <c r="P52" i="38" s="1"/>
  <c r="G50" i="38"/>
  <c r="I50" i="38" s="1"/>
  <c r="J50" i="38" s="1"/>
  <c r="P50" i="38" s="1"/>
  <c r="L50" i="39"/>
  <c r="N50" i="39"/>
  <c r="L49" i="14"/>
  <c r="N49" i="14"/>
  <c r="L50" i="16"/>
  <c r="N50" i="16"/>
  <c r="L47" i="42"/>
  <c r="N47" i="42"/>
  <c r="I52" i="41"/>
  <c r="J52" i="41" s="1"/>
  <c r="P52" i="41" s="1"/>
  <c r="I52" i="10"/>
  <c r="J52" i="10" s="1"/>
  <c r="P52" i="10" s="1"/>
  <c r="I50" i="10"/>
  <c r="J50" i="10" s="1"/>
  <c r="P50" i="10" s="1"/>
  <c r="N48" i="34"/>
  <c r="L48" i="34"/>
  <c r="E5" i="13"/>
  <c r="I51" i="33"/>
  <c r="J51" i="33" s="1"/>
  <c r="P51" i="33" s="1"/>
  <c r="L47" i="19"/>
  <c r="N47" i="19"/>
  <c r="I49" i="36"/>
  <c r="J49" i="36" s="1"/>
  <c r="P49" i="36" s="1"/>
  <c r="I46" i="33"/>
  <c r="J46" i="33" s="1"/>
  <c r="P46" i="33" s="1"/>
  <c r="I45" i="33"/>
  <c r="J45" i="33" s="1"/>
  <c r="P45" i="33" s="1"/>
  <c r="L50" i="18"/>
  <c r="N50" i="18"/>
  <c r="N48" i="18"/>
  <c r="L48" i="18"/>
  <c r="L48" i="16"/>
  <c r="N48" i="16"/>
  <c r="N49" i="16"/>
  <c r="L49" i="16"/>
  <c r="L45" i="39"/>
  <c r="N45" i="39"/>
  <c r="H46" i="17"/>
  <c r="I46" i="17" s="1"/>
  <c r="J46" i="17" s="1"/>
  <c r="P46" i="17" s="1"/>
  <c r="H47" i="17"/>
  <c r="H45" i="17"/>
  <c r="I45" i="17" s="1"/>
  <c r="J45" i="17" s="1"/>
  <c r="P45" i="17" s="1"/>
  <c r="H48" i="17"/>
  <c r="I48" i="17" s="1"/>
  <c r="J48" i="17" s="1"/>
  <c r="P48" i="17" s="1"/>
  <c r="H49" i="17"/>
  <c r="I49" i="17" s="1"/>
  <c r="J49" i="17" s="1"/>
  <c r="P49" i="17" s="1"/>
  <c r="H44" i="17"/>
  <c r="I44" i="17" s="1"/>
  <c r="E24" i="13"/>
  <c r="H51" i="17"/>
  <c r="H52" i="17"/>
  <c r="I52" i="17" s="1"/>
  <c r="J52" i="17" s="1"/>
  <c r="P52" i="17" s="1"/>
  <c r="H50" i="17"/>
  <c r="I50" i="17" s="1"/>
  <c r="J50" i="17" s="1"/>
  <c r="P50" i="17" s="1"/>
  <c r="G52" i="4"/>
  <c r="I52" i="4" s="1"/>
  <c r="J52" i="4" s="1"/>
  <c r="P52" i="4" s="1"/>
  <c r="G48" i="4"/>
  <c r="I48" i="4" s="1"/>
  <c r="J48" i="4" s="1"/>
  <c r="P48" i="4" s="1"/>
  <c r="G51" i="4"/>
  <c r="I51" i="4" s="1"/>
  <c r="J51" i="4" s="1"/>
  <c r="P51" i="4" s="1"/>
  <c r="G46" i="4"/>
  <c r="I46" i="4" s="1"/>
  <c r="J46" i="4" s="1"/>
  <c r="P46" i="4" s="1"/>
  <c r="G45" i="4"/>
  <c r="I45" i="4" s="1"/>
  <c r="J45" i="4" s="1"/>
  <c r="P45" i="4" s="1"/>
  <c r="G47" i="4"/>
  <c r="I47" i="4" s="1"/>
  <c r="J47" i="4" s="1"/>
  <c r="P47" i="4" s="1"/>
  <c r="G50" i="4"/>
  <c r="I50" i="4" s="1"/>
  <c r="J50" i="4" s="1"/>
  <c r="P50" i="4" s="1"/>
  <c r="G44" i="4"/>
  <c r="I44" i="4" s="1"/>
  <c r="G49" i="4"/>
  <c r="I49" i="4" s="1"/>
  <c r="J49" i="4" s="1"/>
  <c r="P49" i="4" s="1"/>
  <c r="L49" i="39"/>
  <c r="N49" i="39"/>
  <c r="L46" i="39"/>
  <c r="N46" i="39"/>
  <c r="L50" i="35"/>
  <c r="N50" i="35"/>
  <c r="J44" i="14"/>
  <c r="P44" i="14" s="1"/>
  <c r="G41" i="14"/>
  <c r="F21" i="13" s="1"/>
  <c r="E13" i="13"/>
  <c r="G51" i="9"/>
  <c r="I51" i="9" s="1"/>
  <c r="J51" i="9" s="1"/>
  <c r="P51" i="9" s="1"/>
  <c r="G52" i="9"/>
  <c r="I52" i="9" s="1"/>
  <c r="J52" i="9" s="1"/>
  <c r="P52" i="9" s="1"/>
  <c r="G49" i="9"/>
  <c r="I49" i="9" s="1"/>
  <c r="J49" i="9" s="1"/>
  <c r="P49" i="9" s="1"/>
  <c r="G47" i="9"/>
  <c r="I47" i="9" s="1"/>
  <c r="J47" i="9" s="1"/>
  <c r="P47" i="9" s="1"/>
  <c r="G45" i="9"/>
  <c r="I45" i="9" s="1"/>
  <c r="J45" i="9" s="1"/>
  <c r="P45" i="9" s="1"/>
  <c r="G44" i="9"/>
  <c r="I44" i="9" s="1"/>
  <c r="G46" i="9"/>
  <c r="I46" i="9" s="1"/>
  <c r="J46" i="9" s="1"/>
  <c r="P46" i="9" s="1"/>
  <c r="G50" i="9"/>
  <c r="I50" i="9" s="1"/>
  <c r="J50" i="9" s="1"/>
  <c r="P50" i="9" s="1"/>
  <c r="G48" i="9"/>
  <c r="I48" i="9" s="1"/>
  <c r="J48" i="9" s="1"/>
  <c r="P48" i="9" s="1"/>
  <c r="E4" i="13"/>
  <c r="N50" i="34"/>
  <c r="L50" i="34"/>
  <c r="I50" i="41"/>
  <c r="J50" i="41" s="1"/>
  <c r="P50" i="41" s="1"/>
  <c r="I44" i="41"/>
  <c r="I47" i="17"/>
  <c r="J47" i="17" s="1"/>
  <c r="P47" i="17" s="1"/>
  <c r="I51" i="10"/>
  <c r="J51" i="10" s="1"/>
  <c r="P51" i="10" s="1"/>
  <c r="N46" i="34"/>
  <c r="L46" i="34"/>
  <c r="G44" i="11"/>
  <c r="I44" i="11" s="1"/>
  <c r="G47" i="11"/>
  <c r="I47" i="11" s="1"/>
  <c r="J47" i="11" s="1"/>
  <c r="P47" i="11" s="1"/>
  <c r="G48" i="11"/>
  <c r="I48" i="11" s="1"/>
  <c r="J48" i="11" s="1"/>
  <c r="P48" i="11" s="1"/>
  <c r="G52" i="11"/>
  <c r="I52" i="11" s="1"/>
  <c r="J52" i="11" s="1"/>
  <c r="P52" i="11" s="1"/>
  <c r="G51" i="11"/>
  <c r="I51" i="11" s="1"/>
  <c r="J51" i="11" s="1"/>
  <c r="P51" i="11" s="1"/>
  <c r="G46" i="11"/>
  <c r="I46" i="11" s="1"/>
  <c r="J46" i="11" s="1"/>
  <c r="P46" i="11" s="1"/>
  <c r="G45" i="11"/>
  <c r="G50" i="11"/>
  <c r="I50" i="11" s="1"/>
  <c r="J50" i="11" s="1"/>
  <c r="P50" i="11" s="1"/>
  <c r="G49" i="11"/>
  <c r="I49" i="11" s="1"/>
  <c r="J49" i="11" s="1"/>
  <c r="P49" i="11" s="1"/>
  <c r="G49" i="6"/>
  <c r="I49" i="6" s="1"/>
  <c r="J49" i="6" s="1"/>
  <c r="P49" i="6" s="1"/>
  <c r="G44" i="6"/>
  <c r="I44" i="6" s="1"/>
  <c r="G45" i="6"/>
  <c r="I45" i="6" s="1"/>
  <c r="J45" i="6" s="1"/>
  <c r="P45" i="6" s="1"/>
  <c r="G50" i="6"/>
  <c r="I50" i="6" s="1"/>
  <c r="J50" i="6" s="1"/>
  <c r="P50" i="6" s="1"/>
  <c r="G47" i="6"/>
  <c r="I47" i="6" s="1"/>
  <c r="J47" i="6" s="1"/>
  <c r="P47" i="6" s="1"/>
  <c r="G46" i="6"/>
  <c r="I46" i="6" s="1"/>
  <c r="J46" i="6" s="1"/>
  <c r="P46" i="6" s="1"/>
  <c r="G48" i="6"/>
  <c r="I48" i="6" s="1"/>
  <c r="J48" i="6" s="1"/>
  <c r="P48" i="6" s="1"/>
  <c r="G52" i="6"/>
  <c r="I52" i="6" s="1"/>
  <c r="J52" i="6" s="1"/>
  <c r="P52" i="6" s="1"/>
  <c r="G51" i="6"/>
  <c r="I51" i="6" s="1"/>
  <c r="J51" i="6" s="1"/>
  <c r="P51" i="6" s="1"/>
  <c r="L52" i="5"/>
  <c r="N52" i="5"/>
  <c r="I50" i="19"/>
  <c r="J50" i="19" s="1"/>
  <c r="P50" i="19" s="1"/>
  <c r="I45" i="19"/>
  <c r="J45" i="19" s="1"/>
  <c r="P45" i="19" s="1"/>
  <c r="L46" i="36"/>
  <c r="N46" i="36"/>
  <c r="I45" i="36"/>
  <c r="J45" i="36" s="1"/>
  <c r="P45" i="36" s="1"/>
  <c r="I48" i="36"/>
  <c r="J48" i="36" s="1"/>
  <c r="P48" i="36" s="1"/>
  <c r="I48" i="33"/>
  <c r="J48" i="33" s="1"/>
  <c r="P48" i="33" s="1"/>
  <c r="I47" i="33"/>
  <c r="J47" i="33" s="1"/>
  <c r="P47" i="33" s="1"/>
  <c r="N51" i="18"/>
  <c r="L51" i="18"/>
  <c r="L52" i="18"/>
  <c r="N52" i="18"/>
  <c r="N47" i="16"/>
  <c r="L47" i="16"/>
  <c r="L52" i="19"/>
  <c r="N52" i="19"/>
  <c r="N50" i="17" l="1"/>
  <c r="L50" i="17"/>
  <c r="G41" i="17"/>
  <c r="F24" i="13" s="1"/>
  <c r="J44" i="17"/>
  <c r="P44" i="17" s="1"/>
  <c r="L49" i="10"/>
  <c r="N49" i="10"/>
  <c r="L52" i="17"/>
  <c r="N52" i="17"/>
  <c r="L49" i="17"/>
  <c r="N49" i="17"/>
  <c r="N46" i="17"/>
  <c r="L46" i="17"/>
  <c r="N45" i="41"/>
  <c r="L45" i="41"/>
  <c r="N48" i="17"/>
  <c r="L48" i="17"/>
  <c r="L45" i="17"/>
  <c r="N45" i="17"/>
  <c r="N51" i="6"/>
  <c r="L51" i="6"/>
  <c r="L47" i="11"/>
  <c r="N47" i="11"/>
  <c r="N50" i="6"/>
  <c r="L50" i="6"/>
  <c r="L48" i="9"/>
  <c r="N48" i="9"/>
  <c r="N51" i="4"/>
  <c r="L51" i="4"/>
  <c r="L51" i="33"/>
  <c r="N51" i="33"/>
  <c r="L45" i="38"/>
  <c r="N45" i="38"/>
  <c r="N51" i="17"/>
  <c r="L51" i="17"/>
  <c r="L46" i="15"/>
  <c r="N46" i="15"/>
  <c r="N48" i="36"/>
  <c r="L48" i="36"/>
  <c r="L49" i="6"/>
  <c r="N49" i="6"/>
  <c r="L51" i="10"/>
  <c r="N51" i="10"/>
  <c r="G41" i="41"/>
  <c r="F29" i="13" s="1"/>
  <c r="J44" i="41"/>
  <c r="P44" i="41" s="1"/>
  <c r="L52" i="6"/>
  <c r="N52" i="6"/>
  <c r="N51" i="11"/>
  <c r="L51" i="11"/>
  <c r="J44" i="11"/>
  <c r="P44" i="11" s="1"/>
  <c r="L50" i="41"/>
  <c r="N50" i="41"/>
  <c r="N51" i="9"/>
  <c r="L51" i="9"/>
  <c r="N50" i="10"/>
  <c r="L50" i="10"/>
  <c r="N48" i="38"/>
  <c r="L48" i="38"/>
  <c r="N48" i="2"/>
  <c r="L48" i="2"/>
  <c r="L47" i="10"/>
  <c r="N47" i="10"/>
  <c r="N48" i="12"/>
  <c r="L48" i="12"/>
  <c r="N48" i="3"/>
  <c r="L48" i="3"/>
  <c r="G41" i="15"/>
  <c r="F22" i="13" s="1"/>
  <c r="J44" i="15"/>
  <c r="P44" i="15" s="1"/>
  <c r="N49" i="7"/>
  <c r="L49" i="7"/>
  <c r="N47" i="33"/>
  <c r="L47" i="33"/>
  <c r="L48" i="6"/>
  <c r="N48" i="6"/>
  <c r="L45" i="6"/>
  <c r="N45" i="6"/>
  <c r="L50" i="11"/>
  <c r="N50" i="11"/>
  <c r="N52" i="11"/>
  <c r="L52" i="11"/>
  <c r="N50" i="9"/>
  <c r="L50" i="9"/>
  <c r="L47" i="9"/>
  <c r="N47" i="9"/>
  <c r="L47" i="4"/>
  <c r="N47" i="4"/>
  <c r="N48" i="4"/>
  <c r="L48" i="4"/>
  <c r="L49" i="36"/>
  <c r="N49" i="36"/>
  <c r="N52" i="10"/>
  <c r="L52" i="10"/>
  <c r="L50" i="38"/>
  <c r="N50" i="38"/>
  <c r="G41" i="38"/>
  <c r="F20" i="13" s="1"/>
  <c r="J44" i="38"/>
  <c r="P44" i="38" s="1"/>
  <c r="L51" i="38"/>
  <c r="N51" i="38"/>
  <c r="N51" i="2"/>
  <c r="L51" i="2"/>
  <c r="I44" i="2"/>
  <c r="N46" i="19"/>
  <c r="L46" i="19"/>
  <c r="N52" i="36"/>
  <c r="L52" i="36"/>
  <c r="N46" i="12"/>
  <c r="L46" i="12"/>
  <c r="N45" i="12"/>
  <c r="L45" i="12"/>
  <c r="L47" i="12"/>
  <c r="N47" i="12"/>
  <c r="N45" i="10"/>
  <c r="L45" i="10"/>
  <c r="J44" i="10"/>
  <c r="P44" i="10" s="1"/>
  <c r="G41" i="10"/>
  <c r="F12" i="13" s="1"/>
  <c r="I45" i="3"/>
  <c r="J45" i="3" s="1"/>
  <c r="P45" i="3" s="1"/>
  <c r="N48" i="15"/>
  <c r="L48" i="15"/>
  <c r="N47" i="15"/>
  <c r="L47" i="15"/>
  <c r="N46" i="7"/>
  <c r="L46" i="7"/>
  <c r="L48" i="7"/>
  <c r="N48" i="7"/>
  <c r="N44" i="42"/>
  <c r="L44" i="42"/>
  <c r="L49" i="37"/>
  <c r="N49" i="37"/>
  <c r="L47" i="37"/>
  <c r="N47" i="37"/>
  <c r="N51" i="41"/>
  <c r="L51" i="41"/>
  <c r="N45" i="19"/>
  <c r="L45" i="19"/>
  <c r="N47" i="6"/>
  <c r="L47" i="6"/>
  <c r="N46" i="11"/>
  <c r="L46" i="11"/>
  <c r="N45" i="36"/>
  <c r="L45" i="36"/>
  <c r="L50" i="19"/>
  <c r="N50" i="19"/>
  <c r="N49" i="11"/>
  <c r="L49" i="11"/>
  <c r="N47" i="17"/>
  <c r="L47" i="17"/>
  <c r="N45" i="9"/>
  <c r="L45" i="9"/>
  <c r="L50" i="4"/>
  <c r="N50" i="4"/>
  <c r="N46" i="33"/>
  <c r="L46" i="33"/>
  <c r="L52" i="41"/>
  <c r="N52" i="41"/>
  <c r="N46" i="2"/>
  <c r="L46" i="2"/>
  <c r="N47" i="2"/>
  <c r="L47" i="2"/>
  <c r="N52" i="12"/>
  <c r="L52" i="12"/>
  <c r="L47" i="41"/>
  <c r="N47" i="41"/>
  <c r="J44" i="3"/>
  <c r="P44" i="3" s="1"/>
  <c r="L49" i="15"/>
  <c r="N49" i="15"/>
  <c r="N51" i="37"/>
  <c r="L51" i="37"/>
  <c r="L52" i="37"/>
  <c r="N52" i="37"/>
  <c r="N48" i="33"/>
  <c r="L48" i="33"/>
  <c r="L46" i="6"/>
  <c r="N46" i="6"/>
  <c r="J44" i="6"/>
  <c r="P44" i="6" s="1"/>
  <c r="G41" i="6"/>
  <c r="F8" i="13" s="1"/>
  <c r="I45" i="11"/>
  <c r="J45" i="11" s="1"/>
  <c r="P45" i="11" s="1"/>
  <c r="N48" i="11"/>
  <c r="L48" i="11"/>
  <c r="L46" i="9"/>
  <c r="N46" i="9"/>
  <c r="N49" i="9"/>
  <c r="L49" i="9"/>
  <c r="N49" i="4"/>
  <c r="L49" i="4"/>
  <c r="L45" i="4"/>
  <c r="N45" i="4"/>
  <c r="L52" i="4"/>
  <c r="N52" i="4"/>
  <c r="N52" i="38"/>
  <c r="L52" i="38"/>
  <c r="L46" i="38"/>
  <c r="N46" i="38"/>
  <c r="G41" i="33"/>
  <c r="F28" i="13" s="1"/>
  <c r="L51" i="36"/>
  <c r="N51" i="36"/>
  <c r="I49" i="2"/>
  <c r="J49" i="2" s="1"/>
  <c r="P49" i="2" s="1"/>
  <c r="N45" i="2"/>
  <c r="L45" i="2"/>
  <c r="L48" i="41"/>
  <c r="N48" i="41"/>
  <c r="N44" i="35"/>
  <c r="L44" i="35"/>
  <c r="L44" i="18"/>
  <c r="N44" i="18"/>
  <c r="L48" i="19"/>
  <c r="N48" i="19"/>
  <c r="G41" i="19"/>
  <c r="F26" i="13" s="1"/>
  <c r="J44" i="19"/>
  <c r="P44" i="19" s="1"/>
  <c r="G41" i="12"/>
  <c r="F14" i="13" s="1"/>
  <c r="J44" i="12"/>
  <c r="P44" i="12" s="1"/>
  <c r="L51" i="12"/>
  <c r="N51" i="12"/>
  <c r="L48" i="10"/>
  <c r="N48" i="10"/>
  <c r="I50" i="3"/>
  <c r="J50" i="3" s="1"/>
  <c r="P50" i="3" s="1"/>
  <c r="I52" i="3"/>
  <c r="J52" i="3" s="1"/>
  <c r="P52" i="3" s="1"/>
  <c r="I46" i="3"/>
  <c r="J46" i="3" s="1"/>
  <c r="P46" i="3" s="1"/>
  <c r="N52" i="15"/>
  <c r="L52" i="15"/>
  <c r="L51" i="15"/>
  <c r="N51" i="15"/>
  <c r="L50" i="7"/>
  <c r="N50" i="7"/>
  <c r="L52" i="7"/>
  <c r="N52" i="7"/>
  <c r="J44" i="7"/>
  <c r="P44" i="7" s="1"/>
  <c r="G41" i="7"/>
  <c r="F9" i="13" s="1"/>
  <c r="N45" i="37"/>
  <c r="L45" i="37"/>
  <c r="N46" i="37"/>
  <c r="L46" i="37"/>
  <c r="J44" i="37"/>
  <c r="P44" i="37" s="1"/>
  <c r="G41" i="37"/>
  <c r="F19" i="13" s="1"/>
  <c r="N44" i="5"/>
  <c r="L44" i="5"/>
  <c r="N44" i="34"/>
  <c r="L44" i="34"/>
  <c r="L44" i="36"/>
  <c r="N44" i="36"/>
  <c r="G41" i="9"/>
  <c r="F11" i="13" s="1"/>
  <c r="J44" i="9"/>
  <c r="P44" i="9" s="1"/>
  <c r="N52" i="9"/>
  <c r="L52" i="9"/>
  <c r="L44" i="14"/>
  <c r="N44" i="14"/>
  <c r="G41" i="4"/>
  <c r="F6" i="13" s="1"/>
  <c r="J44" i="4"/>
  <c r="P44" i="4" s="1"/>
  <c r="L46" i="4"/>
  <c r="N46" i="4"/>
  <c r="L45" i="33"/>
  <c r="N45" i="33"/>
  <c r="L47" i="38"/>
  <c r="N47" i="38"/>
  <c r="N49" i="38"/>
  <c r="L49" i="38"/>
  <c r="N44" i="33"/>
  <c r="L44" i="33"/>
  <c r="N44" i="16"/>
  <c r="L44" i="16"/>
  <c r="L49" i="19"/>
  <c r="N49" i="19"/>
  <c r="I52" i="2"/>
  <c r="J52" i="2" s="1"/>
  <c r="P52" i="2" s="1"/>
  <c r="N50" i="2"/>
  <c r="L50" i="2"/>
  <c r="N46" i="10"/>
  <c r="L46" i="10"/>
  <c r="L46" i="41"/>
  <c r="N46" i="41"/>
  <c r="L49" i="12"/>
  <c r="N49" i="12"/>
  <c r="L50" i="12"/>
  <c r="N50" i="12"/>
  <c r="I49" i="3"/>
  <c r="J49" i="3" s="1"/>
  <c r="P49" i="3" s="1"/>
  <c r="I47" i="3"/>
  <c r="J47" i="3" s="1"/>
  <c r="P47" i="3" s="1"/>
  <c r="I51" i="3"/>
  <c r="J51" i="3" s="1"/>
  <c r="P51" i="3" s="1"/>
  <c r="L45" i="15"/>
  <c r="N45" i="15"/>
  <c r="N50" i="15"/>
  <c r="L50" i="15"/>
  <c r="N51" i="7"/>
  <c r="L51" i="7"/>
  <c r="N45" i="7"/>
  <c r="L45" i="7"/>
  <c r="L47" i="7"/>
  <c r="N47" i="7"/>
  <c r="L50" i="37"/>
  <c r="N50" i="37"/>
  <c r="N48" i="37"/>
  <c r="L48" i="37"/>
  <c r="N44" i="21"/>
  <c r="L44" i="21"/>
  <c r="N49" i="41"/>
  <c r="L49" i="41"/>
  <c r="G41" i="36"/>
  <c r="F18" i="13" s="1"/>
  <c r="L45" i="3" l="1"/>
  <c r="N45" i="3"/>
  <c r="N44" i="38"/>
  <c r="L44" i="38"/>
  <c r="N47" i="3"/>
  <c r="L47" i="3"/>
  <c r="N52" i="2"/>
  <c r="L52" i="2"/>
  <c r="L44" i="7"/>
  <c r="N44" i="7"/>
  <c r="L44" i="12"/>
  <c r="N44" i="12"/>
  <c r="N44" i="6"/>
  <c r="L44" i="6"/>
  <c r="G41" i="3"/>
  <c r="F5" i="13" s="1"/>
  <c r="N51" i="3"/>
  <c r="L51" i="3"/>
  <c r="N50" i="3"/>
  <c r="L50" i="3"/>
  <c r="L44" i="3"/>
  <c r="N44" i="3"/>
  <c r="N44" i="15"/>
  <c r="L44" i="15"/>
  <c r="L44" i="41"/>
  <c r="N44" i="41"/>
  <c r="L44" i="17"/>
  <c r="N44" i="17"/>
  <c r="L49" i="3"/>
  <c r="N49" i="3"/>
  <c r="L44" i="9"/>
  <c r="N44" i="9"/>
  <c r="L46" i="3"/>
  <c r="N46" i="3"/>
  <c r="N44" i="10"/>
  <c r="L44" i="10"/>
  <c r="G41" i="11"/>
  <c r="F13" i="13" s="1"/>
  <c r="N44" i="4"/>
  <c r="L44" i="4"/>
  <c r="N44" i="37"/>
  <c r="L44" i="37"/>
  <c r="L52" i="3"/>
  <c r="N52" i="3"/>
  <c r="L44" i="19"/>
  <c r="N44" i="19"/>
  <c r="N49" i="2"/>
  <c r="L49" i="2"/>
  <c r="L45" i="11"/>
  <c r="N45" i="11"/>
  <c r="J44" i="2"/>
  <c r="P44" i="2" s="1"/>
  <c r="G41" i="2"/>
  <c r="F4" i="13" s="1"/>
  <c r="N44" i="11"/>
  <c r="L44" i="11"/>
  <c r="N44" i="2" l="1"/>
  <c r="L44" i="2"/>
</calcChain>
</file>

<file path=xl/sharedStrings.xml><?xml version="1.0" encoding="utf-8"?>
<sst xmlns="http://schemas.openxmlformats.org/spreadsheetml/2006/main" count="5143" uniqueCount="139">
  <si>
    <t>VALUTAZIONE</t>
  </si>
  <si>
    <t>SETTORE/AREA</t>
  </si>
  <si>
    <t>DESCRIZIONE PROCEDIMENTO/PROCESSO</t>
  </si>
  <si>
    <t>PROBABILITA'</t>
  </si>
  <si>
    <t>IMPATTO</t>
  </si>
  <si>
    <t>RISCHIO COMPLESSIVO</t>
  </si>
  <si>
    <t>MISURE</t>
  </si>
  <si>
    <t>GIUDIZIO SINTETICO</t>
  </si>
  <si>
    <t>DATI, EVIDENZE E MOTIVAZIONE DELLA MISURAZIONE APPLICATA</t>
  </si>
  <si>
    <t>MAPPATURA PROCEDIMENTI - VALUTAZIONE DEL RISCHIO</t>
  </si>
  <si>
    <t>Indicatore di probabilità</t>
  </si>
  <si>
    <t>LIVELLO</t>
  </si>
  <si>
    <t>Discrezionalità</t>
  </si>
  <si>
    <t>ALTO</t>
  </si>
  <si>
    <t>MEDIO</t>
  </si>
  <si>
    <t>BASSO</t>
  </si>
  <si>
    <t>Focalizza il grado di discrezionalità nelle attività svolte o negli atti prodotti; esprime l’entità del rischio in conseguenza delle responsabilità attribuite e della necessità di dare risposta immediata all’emergenza</t>
  </si>
  <si>
    <t>X</t>
  </si>
  <si>
    <t>Coerenza operativa</t>
  </si>
  <si>
    <t>Coerenza fra le prassi operative sviluppate dalle unità organizzative che svolgono il processo e gli strumenti normativi e di regolamentazione che disciplinano lo stesso</t>
  </si>
  <si>
    <r>
      <rPr>
        <b/>
        <sz val="10"/>
        <color indexed="56"/>
        <rFont val="Calibri"/>
        <family val="2"/>
      </rPr>
      <t>Rilevanza degli interessi “</t>
    </r>
    <r>
      <rPr>
        <b/>
        <i/>
        <sz val="10"/>
        <color indexed="56"/>
        <rFont val="Calibri"/>
        <family val="2"/>
      </rPr>
      <t>esterni</t>
    </r>
    <r>
      <rPr>
        <b/>
        <sz val="10"/>
        <color indexed="56"/>
        <rFont val="Calibri"/>
        <family val="2"/>
      </rPr>
      <t>”</t>
    </r>
  </si>
  <si>
    <t>quantificati in termini di entità del beneficio economico e non, ottenibile dai soggetti destinatari del processo</t>
  </si>
  <si>
    <t>Livello di opacità del processo</t>
  </si>
  <si>
    <t>misurato attraverso solleciti scritti da parte del RPCT per la pubblicazione dei dati, le richieste di accesso civico “semplice” e/o “generalizzato”, gli eventuali rilievi da parte dell’organismo di vigilanza in sede di attestazione annuale del rispetto degli obblighi di trasparenza</t>
  </si>
  <si>
    <r>
      <rPr>
        <b/>
        <sz val="10"/>
        <color indexed="56"/>
        <rFont val="Calibri"/>
        <family val="2"/>
      </rPr>
      <t>Presenza di “</t>
    </r>
    <r>
      <rPr>
        <b/>
        <i/>
        <sz val="10"/>
        <color indexed="56"/>
        <rFont val="Calibri"/>
        <family val="2"/>
      </rPr>
      <t>eventi sentinella</t>
    </r>
    <r>
      <rPr>
        <b/>
        <sz val="10"/>
        <color indexed="56"/>
        <rFont val="Calibri"/>
        <family val="2"/>
      </rPr>
      <t>”</t>
    </r>
  </si>
  <si>
    <t>per il processo, ovvero procedimenti avviati dall’autorità giudiziaria o contabile o ricorsi amministrativi nei confronti dell’Ente o procedimenti disciplinari avviati nei confronti dei dipendenti impiegati sul processo in esame</t>
  </si>
  <si>
    <t>Livello di attuazione delle misure di prevenzione sia generali sia specifiche previste dal PTPCT per il processo/attività</t>
  </si>
  <si>
    <t>desunte dai monitoraggi effettuati dai responsabili</t>
  </si>
  <si>
    <t>Segnalazioni, reclami</t>
  </si>
  <si>
    <t>pervenuti con riferimento al processo in oggetto, intese come qualsiasi informazione pervenuta a mezzo e-mail, telefono, ovvero reclami o risultati di indagini di customer satisfaction, avente ad oggetto episodi di abuso, illecito, mancato rispetto delle procedure, condotta non etica, corruzione vera e propria, cattiva gestione, scarsa qualità del servizi</t>
  </si>
  <si>
    <t>Presenza di gravi rilievi a seguito dei controlli interni di regolarità amministrativa o di verifica</t>
  </si>
  <si>
    <r>
      <rPr>
        <sz val="10"/>
        <color indexed="8"/>
        <rFont val="Calibri"/>
        <family val="2"/>
      </rPr>
      <t>(</t>
    </r>
    <r>
      <rPr>
        <i/>
        <sz val="10"/>
        <color indexed="8"/>
        <rFont val="Calibri"/>
        <family val="2"/>
      </rPr>
      <t>ex</t>
    </r>
    <r>
      <rPr>
        <sz val="10"/>
        <color indexed="8"/>
        <rFont val="Calibri"/>
        <family val="2"/>
      </rPr>
      <t xml:space="preserve"> art. 147-bis, c. 2, TUEL), tali da richiedere annullamento in autotutela, revoca di provvedimenti adottati, ecc.</t>
    </r>
  </si>
  <si>
    <t>Capacità dell’Ente di far fronte alle proprie carenze organizzative nei ruoli di responsabilità</t>
  </si>
  <si>
    <r>
      <rPr>
        <sz val="10"/>
        <color indexed="8"/>
        <rFont val="Calibri"/>
        <family val="2"/>
      </rPr>
      <t>(Dirigenti, PO) attraverso l’acquisizione delle corrispondenti figure apicali anziché l’affidamento di interim</t>
    </r>
    <r>
      <rPr>
        <sz val="10"/>
        <color indexed="56"/>
        <rFont val="Calibri"/>
        <family val="2"/>
      </rPr>
      <t xml:space="preserve"> </t>
    </r>
  </si>
  <si>
    <t>valutazione di probabilità              Nr.</t>
  </si>
  <si>
    <t>OK</t>
  </si>
  <si>
    <t>Indicatore di impatto</t>
  </si>
  <si>
    <t>Impatto sull’immagine dell’Ente</t>
  </si>
  <si>
    <t>misurato attraverso il numero di articoli di giornale pubblicati sulla stampa locale o nazionale o dal numero di servizi radio-televisivi trasmessi, che hanno riguardato episodi di cattiva amministrazione, scarsa qualità dei servizi o corruzione</t>
  </si>
  <si>
    <t>Impatto in termini di contenzioso</t>
  </si>
  <si>
    <t>in termini di contenzioso, inteso come i costi economici e/o organizzativi sostenuti per il trattamento del contenzioso dall’Amministrazione</t>
  </si>
  <si>
    <t>Impatto organizzativo e/o sulla continuità del servizio</t>
  </si>
  <si>
    <t>inteso come l’effetto che il verificarsi di uno o più eventi rischiosi inerenti il processo può comportare nel normale svolgimento delle attività dell’Ente</t>
  </si>
  <si>
    <t>Danno generato</t>
  </si>
  <si>
    <r>
      <rPr>
        <sz val="10"/>
        <color indexed="8"/>
        <rFont val="Calibri"/>
        <family val="2"/>
      </rPr>
      <t xml:space="preserve">a seguito di irregolarità riscontrate da organismi interni di controllo (controlli interni, controllo di gestione, </t>
    </r>
    <r>
      <rPr>
        <i/>
        <sz val="10"/>
        <color indexed="8"/>
        <rFont val="Calibri"/>
        <family val="2"/>
      </rPr>
      <t>audit</t>
    </r>
    <r>
      <rPr>
        <sz val="10"/>
        <color indexed="8"/>
        <rFont val="Calibri"/>
        <family val="2"/>
      </rPr>
      <t>) o autorità esterne (Corte dei Conti, Autorità Giudiziaria, Autorità Amministrativa)</t>
    </r>
  </si>
  <si>
    <t>valutazione di impatto         Nr.</t>
  </si>
  <si>
    <t>VALUTAZIONE COMPLESSIVA</t>
  </si>
  <si>
    <t>tot</t>
  </si>
  <si>
    <t>VALUTAZIONE COMPLESSIVA DEL RISCHIO</t>
  </si>
  <si>
    <t>Valutazione complessiva del rischio</t>
  </si>
  <si>
    <t>PROB</t>
  </si>
  <si>
    <t>IMP</t>
  </si>
  <si>
    <t>RISCHIO</t>
  </si>
  <si>
    <t>probabilità</t>
  </si>
  <si>
    <t>impatto</t>
  </si>
  <si>
    <t>livello di rischio</t>
  </si>
  <si>
    <t xml:space="preserve">alto </t>
  </si>
  <si>
    <t>alto</t>
  </si>
  <si>
    <t>CRITICO</t>
  </si>
  <si>
    <t>medio</t>
  </si>
  <si>
    <t>critico</t>
  </si>
  <si>
    <t xml:space="preserve">basso </t>
  </si>
  <si>
    <t>basso</t>
  </si>
  <si>
    <t>MINIMO</t>
  </si>
  <si>
    <t>minimo</t>
  </si>
  <si>
    <t>PROVE VALORI</t>
  </si>
  <si>
    <t>MAX</t>
  </si>
  <si>
    <t>MEDI</t>
  </si>
  <si>
    <t>MIN</t>
  </si>
  <si>
    <t>VALUTAZIONE COMPLESSIVA PROBABILITA'</t>
  </si>
  <si>
    <t xml:space="preserve">ALTO DA </t>
  </si>
  <si>
    <t>A</t>
  </si>
  <si>
    <t xml:space="preserve">MEDIO DA </t>
  </si>
  <si>
    <t xml:space="preserve">BASSO DA </t>
  </si>
  <si>
    <t>VALUTAZIONE COMPLESSIVA IMPATTO</t>
  </si>
  <si>
    <t>x</t>
  </si>
  <si>
    <t>Fornitura gratuita di libri di testo per alunni delle scuole primarie</t>
  </si>
  <si>
    <t>Concessione di patrocini</t>
  </si>
  <si>
    <t>Organizzazione convegni, mostre e di iniziative di carattere culturale</t>
  </si>
  <si>
    <t>Le misure adottate sono buone e permettono di mantenere un buon controllo del livello di rischio complessivo.</t>
  </si>
  <si>
    <t>La mancanza di rilievi o reclami denota la buona gestione del procedimento. Tuttavia la fattispcie dello stesso viene valutata con rischio complessivo medio per le carateristiche del procedimento stesso</t>
  </si>
  <si>
    <t xml:space="preserve">Assegnazione prevista dallo Statuto e dai regolamenti </t>
  </si>
  <si>
    <t xml:space="preserve">Assegnazione prevista dal regolamento </t>
  </si>
  <si>
    <t>Istruttoria e normative</t>
  </si>
  <si>
    <t>La mancanza di rilievi o reclami denota la buona gestione del procedimento. Tuttavia la fattispecie dello stesso viene valutata con rischio complessivo medio per le caratteristiche del procedimento stesso.</t>
  </si>
  <si>
    <t xml:space="preserve">Controlli sulla gestione della cassa e del fondo economale. Adozione da parte del Responsabile di determinazioni di approvazione del rendiconto trimestrale. </t>
  </si>
  <si>
    <t>Il processo è ritenuto sensibile, pertanto si è adottata la separazione di funzioni tra il soggetto che ha il potere decisionale, il soggetto che lo esegue e il soggetto che lo controlla. La misurazione del rischio risulta media in quanto grazie alle misure applicate vi è un buon controllo del processo.</t>
  </si>
  <si>
    <t xml:space="preserve"> Effettuazione dei controlli obbligatori propedeutici al pagamento di fatture. - Tracciabilità pagamenti e Verifica posizione fiscale e contributiva dei fornitori.  - Verifica del rispetto dei tempi di incasso.</t>
  </si>
  <si>
    <t>Adozione deliberazioni consiliari. -Pareri obbligatori resi dal Revisore dei Conti e dal Responsabile finanziario. - Trasmissione dati alla Corte dei Conti.</t>
  </si>
  <si>
    <t>Il processo è ritenuto sensibile, pertanto si è adottata la separazione di funzioni tra il soggetto che ha il potere decisionale, il soggetto che lo esegue e il soggetto che lo controlla. La misurazione del rischio risulta critica per le caratteristiche del processo, ma la gestione dello stesso garantisce un buon controllo del rischio.</t>
  </si>
  <si>
    <t>Verifica della contabilità e della cassa. - Monitoraggio periodico dello stato di avanzamento di impegni e accertamenti / pagamenti e riscossioni.</t>
  </si>
  <si>
    <t>Adozione deliberazione consiliare. -Pareri obbligatori resi dal Revisore dei Conti e dal Responsabile finanziario. - Trasmissione dati alla Corte dei Conti.</t>
  </si>
  <si>
    <t>Adozione di atti in materia di orario di lavoro e gestione del personale. - Rispetto normativa nazionale in materia di congedi e permessi.</t>
  </si>
  <si>
    <t>Provvedimenti e adempimenti relativi al personale elaborati di concerto tra più soggetti.</t>
  </si>
  <si>
    <t>Verifica sulla composizione delle commissioni esaminatrici (assenza di incompatibilità, condanne penali etc). - Verifica sui requisiti posseduti dai candidati e sulla veridicità delle dichiarazioni rese.</t>
  </si>
  <si>
    <r>
      <t>Rilevanza degli interessi “</t>
    </r>
    <r>
      <rPr>
        <b/>
        <i/>
        <sz val="10"/>
        <color indexed="56"/>
        <rFont val="Calibri"/>
        <family val="2"/>
      </rPr>
      <t>esterni</t>
    </r>
    <r>
      <rPr>
        <b/>
        <sz val="10"/>
        <color indexed="56"/>
        <rFont val="Calibri"/>
        <family val="2"/>
      </rPr>
      <t>”</t>
    </r>
  </si>
  <si>
    <r>
      <t>Presenza di “</t>
    </r>
    <r>
      <rPr>
        <b/>
        <i/>
        <sz val="10"/>
        <color indexed="56"/>
        <rFont val="Calibri"/>
        <family val="2"/>
      </rPr>
      <t>eventi sentinella</t>
    </r>
    <r>
      <rPr>
        <b/>
        <sz val="10"/>
        <color indexed="56"/>
        <rFont val="Calibri"/>
        <family val="2"/>
      </rPr>
      <t>”</t>
    </r>
  </si>
  <si>
    <r>
      <t>(</t>
    </r>
    <r>
      <rPr>
        <i/>
        <sz val="10"/>
        <color indexed="8"/>
        <rFont val="Calibri"/>
        <family val="2"/>
      </rPr>
      <t>ex</t>
    </r>
    <r>
      <rPr>
        <sz val="10"/>
        <color indexed="8"/>
        <rFont val="Calibri"/>
        <family val="2"/>
      </rPr>
      <t xml:space="preserve"> art. 147-bis, c. 2, TUEL), tali da richiedere annullamento in autotutela, revoca di provvedimenti adottati, ecc.</t>
    </r>
  </si>
  <si>
    <r>
      <t>(Dirigenti, PO) attraverso l’acquisizione delle corrispondenti figure apicali anziché l’affidamento di interim</t>
    </r>
    <r>
      <rPr>
        <sz val="10"/>
        <color indexed="56"/>
        <rFont val="Calibri"/>
        <family val="2"/>
      </rPr>
      <t xml:space="preserve"> </t>
    </r>
  </si>
  <si>
    <r>
      <t xml:space="preserve">a seguito di irregolarità riscontrate da organismi interni di controllo (controlli interni, controllo di gestione, </t>
    </r>
    <r>
      <rPr>
        <i/>
        <sz val="10"/>
        <color indexed="8"/>
        <rFont val="Calibri"/>
        <family val="2"/>
      </rPr>
      <t>audit</t>
    </r>
    <r>
      <rPr>
        <sz val="10"/>
        <color indexed="8"/>
        <rFont val="Calibri"/>
        <family val="2"/>
      </rPr>
      <t>) o autorità esterne (Corte dei Conti, Autorità Giudiziaria, Autorità Amministrativa)</t>
    </r>
  </si>
  <si>
    <t xml:space="preserve">DATA COMPILAZIONE: </t>
  </si>
  <si>
    <t>Suddivisione del procedimento attribuendo lo svolgimento delle varie fasi a diversi soggetti con ruoli e responsabilità ben definiti</t>
  </si>
  <si>
    <t>le misure adottate sono buone e permettono di mantenere un buon controllo del rischio</t>
  </si>
  <si>
    <t>La mancanza di rilievi e reclami nell'evasione delle pratiche denota gestione della procedura.</t>
  </si>
  <si>
    <t>Tutela della salute e sicurezza dei Lavoratori</t>
  </si>
  <si>
    <t>Gestione fruizione permessi e congedi</t>
  </si>
  <si>
    <t>Selezione del Personale</t>
  </si>
  <si>
    <t>Competenze mensili al personale dipendente e amministratori</t>
  </si>
  <si>
    <t xml:space="preserve">Incarichi e consulenze </t>
  </si>
  <si>
    <t>Accesso Agli Atti e gestione segnalazione reclami</t>
  </si>
  <si>
    <t>Gestione bilancio di previsione</t>
  </si>
  <si>
    <t>Rendiconto di Gestione</t>
  </si>
  <si>
    <t>prelievi FdR, variazioni, assestamento,peg</t>
  </si>
  <si>
    <t>Liquidazioni, mandati e incassi</t>
  </si>
  <si>
    <t>Adempimenti gestione personale comunicazioni Anagrafe prestazioni / Perlapa Gepas / Rilevazioni Conto annuale</t>
  </si>
  <si>
    <t>Erogazione contributi</t>
  </si>
  <si>
    <t>Gli incarichi di patrocinio / consulenza legale vengono conferiti a professionisti esterni nel caso di
impossibilità ovvero inopportunità di utilizzo del personale interno, nel caso in cui la materia da trattare
implichi conoscenze specialistiche. Si prevede la rotazione degli incarichi che  avviene nel rispetto dei principi di
trasparenza, proporzionalità, concorrenza, economicità.</t>
  </si>
  <si>
    <t>Gli incarichi di patrocinio e consulenzevengono conferiti a professionisti esterni nel caso di
impossibilità ovvero inopportunità di utilizzo del personale interno, nel caso in cui la materia da trattare
implichi conoscenze specialistiche. Si prevede la rotazione degli incarichi che  avviene nel rispetto dei principi di
trasparenza, proporzionalità, concorrenza, economicità.</t>
  </si>
  <si>
    <t>Gestione servizio di economato</t>
  </si>
  <si>
    <t>Adozione della normativa per l'affidamento di incarichi di patrocinio / consulenza legale a professionisti esterni. Principio della rotazione degli incarichi</t>
  </si>
  <si>
    <t>Adozione delle normative  per l'affidamento di incarichi e consulenza  a professionisti esterni. Principio della rotazione degli incarichi</t>
  </si>
  <si>
    <t>Medico competente  (servizio esternalizzato), RSPP</t>
  </si>
  <si>
    <t>Concessione utilizzo sale comunali</t>
  </si>
  <si>
    <t>Sottoscrizione protocolli di Intesa/Convenzioni</t>
  </si>
  <si>
    <t>Nomine politiche in società in house e controllate</t>
  </si>
  <si>
    <t>Contributi per accesso a servizi (Nido di infanzia, tagesmutter, soggiorni estivi, colonie)</t>
  </si>
  <si>
    <t>SERVIZIO ANAGRAFE - STATO CIVILE - ELETTORALE - LEVA</t>
  </si>
  <si>
    <t>Gestione archivio servizi demografici</t>
  </si>
  <si>
    <t>Gestione degli accertamenti relativi alla residenza</t>
  </si>
  <si>
    <t xml:space="preserve">Rilascio autorizzazioni e concessioni cimiteriali </t>
  </si>
  <si>
    <t>SERVIZIO FINANZIARIO - TRIBUTI - PERSONALE</t>
  </si>
  <si>
    <t>Delibere di approvazione regolamenti e aliquote/tariffe tributi comunali</t>
  </si>
  <si>
    <t>Deliberazioni adottate dall'organo consiliare - Pubblicazione degli atti nel rispetto della normativa vigente</t>
  </si>
  <si>
    <t>Verifiche casuali dei versamenti IMU/TASI - Attività svolta di concerto tra più progetti</t>
  </si>
  <si>
    <t>Gestione protocollo</t>
  </si>
  <si>
    <t>Controlli, attività di accertamento sui tributi e rimborsi</t>
  </si>
  <si>
    <t>Allegato a)     (RIEPILOGO MISURAZIONE DEL LIVELLO DI ESPOSIZIONE AL RISCHIO E FORMULAZIONE GIUDIZIO SINTETICO)</t>
  </si>
  <si>
    <t>NR. SCHEDE COMPILATE: 27</t>
  </si>
  <si>
    <t>SERVIZIO SEGRETERIA e AFFARI GENERALI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</si>
</sst>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1"/>
      <color indexed="8"/>
      <name val="Calibri"/>
      <family val="2"/>
    </font>
    <font>
      <sz val="10"/>
      <color indexed="8"/>
      <name val="Calibri"/>
      <family val="2"/>
    </font>
    <font>
      <b/>
      <sz val="11"/>
      <color indexed="8"/>
      <name val="Calibri"/>
      <family val="2"/>
    </font>
    <font>
      <b/>
      <sz val="10"/>
      <color indexed="8"/>
      <name val="Calibri"/>
      <family val="2"/>
    </font>
    <font>
      <b/>
      <sz val="10"/>
      <color indexed="9"/>
      <name val="Calibri"/>
      <family val="2"/>
    </font>
    <font>
      <b/>
      <sz val="11"/>
      <color indexed="56"/>
      <name val="Calibri"/>
      <family val="2"/>
    </font>
    <font>
      <b/>
      <sz val="10"/>
      <color indexed="56"/>
      <name val="Calibri"/>
      <family val="2"/>
    </font>
    <font>
      <b/>
      <sz val="16"/>
      <color indexed="8"/>
      <name val="Calibri"/>
      <family val="2"/>
    </font>
    <font>
      <b/>
      <i/>
      <sz val="10"/>
      <color indexed="56"/>
      <name val="Calibri"/>
      <family val="2"/>
    </font>
    <font>
      <i/>
      <sz val="10"/>
      <color indexed="8"/>
      <name val="Calibri"/>
      <family val="2"/>
    </font>
    <font>
      <sz val="10"/>
      <color indexed="56"/>
      <name val="Calibri"/>
      <family val="2"/>
    </font>
    <font>
      <b/>
      <sz val="12"/>
      <color indexed="8"/>
      <name val="Calibri"/>
      <family val="2"/>
    </font>
    <font>
      <b/>
      <sz val="10"/>
      <color indexed="10"/>
      <name val="Calibri"/>
      <family val="2"/>
    </font>
    <font>
      <b/>
      <sz val="10"/>
      <color indexed="8"/>
      <name val="Times New Roman"/>
      <family val="1"/>
    </font>
    <font>
      <sz val="10"/>
      <color indexed="8"/>
      <name val="Times New Roman"/>
      <family val="1"/>
    </font>
    <font>
      <sz val="10"/>
      <color indexed="9"/>
      <name val="Times New Roman"/>
      <family val="1"/>
    </font>
    <font>
      <sz val="10"/>
      <color indexed="9"/>
      <name val="Wingdings"/>
      <charset val="2"/>
    </font>
    <font>
      <sz val="10"/>
      <color indexed="8"/>
      <name val="Wingdings"/>
      <charset val="2"/>
    </font>
    <font>
      <sz val="9"/>
      <color indexed="8"/>
      <name val="Calibri"/>
      <family val="2"/>
    </font>
    <font>
      <sz val="8"/>
      <color indexed="8"/>
      <name val="Calibri"/>
      <family val="2"/>
    </font>
    <font>
      <sz val="11"/>
      <color theme="1"/>
      <name val="Calibri"/>
      <family val="2"/>
      <scheme val="minor"/>
    </font>
    <font>
      <b/>
      <sz val="11"/>
      <color theme="3"/>
      <name val="Calibri"/>
      <family val="2"/>
      <scheme val="minor"/>
    </font>
    <font>
      <b/>
      <sz val="11"/>
      <color theme="1"/>
      <name val="Calibri"/>
      <family val="2"/>
      <scheme val="minor"/>
    </font>
    <font>
      <sz val="10"/>
      <color theme="1"/>
      <name val="Calibri"/>
      <family val="2"/>
      <scheme val="minor"/>
    </font>
    <font>
      <b/>
      <sz val="14"/>
      <color rgb="FFFF0000"/>
      <name val="Calibri"/>
      <family val="2"/>
      <scheme val="minor"/>
    </font>
    <font>
      <b/>
      <sz val="10"/>
      <color theme="1"/>
      <name val="Calibri"/>
      <family val="2"/>
      <scheme val="minor"/>
    </font>
    <font>
      <b/>
      <sz val="10"/>
      <color rgb="FFFFFFFF"/>
      <name val="Calibri"/>
      <family val="2"/>
      <scheme val="minor"/>
    </font>
    <font>
      <b/>
      <sz val="10"/>
      <color rgb="FF002060"/>
      <name val="Calibri"/>
      <family val="2"/>
      <scheme val="minor"/>
    </font>
    <font>
      <b/>
      <sz val="16"/>
      <color theme="1"/>
      <name val="Calibri"/>
      <family val="2"/>
      <scheme val="minor"/>
    </font>
    <font>
      <b/>
      <sz val="10"/>
      <color rgb="FF002060"/>
      <name val="Calibri"/>
      <family val="2"/>
    </font>
    <font>
      <sz val="10"/>
      <color theme="1"/>
      <name val="Calibri"/>
      <family val="2"/>
    </font>
    <font>
      <b/>
      <sz val="12"/>
      <color theme="1"/>
      <name val="Calibri"/>
      <family val="2"/>
      <scheme val="minor"/>
    </font>
    <font>
      <b/>
      <sz val="10"/>
      <color rgb="FFFF0000"/>
      <name val="Calibri"/>
      <family val="2"/>
      <scheme val="minor"/>
    </font>
    <font>
      <sz val="10"/>
      <color rgb="FF000000"/>
      <name val="Times New Roman"/>
      <family val="1"/>
    </font>
    <font>
      <sz val="10"/>
      <color rgb="FFFFFFFF"/>
      <name val="Times New Roman"/>
      <family val="1"/>
    </font>
    <font>
      <sz val="10"/>
      <color rgb="FFFFFFFF"/>
      <name val="Wingdings"/>
      <charset val="2"/>
    </font>
    <font>
      <sz val="10"/>
      <color theme="1"/>
      <name val="Times New Roman"/>
      <family val="1"/>
    </font>
    <font>
      <sz val="10"/>
      <color theme="1"/>
      <name val="Wingdings"/>
      <charset val="2"/>
    </font>
    <font>
      <sz val="10"/>
      <color rgb="FF000000"/>
      <name val="Calibri"/>
      <family val="2"/>
    </font>
    <font>
      <sz val="8"/>
      <color theme="1"/>
      <name val="Calibri"/>
      <family val="2"/>
      <scheme val="minor"/>
    </font>
    <font>
      <sz val="10"/>
      <color rgb="FF000000"/>
      <name val="Calibri"/>
    </font>
    <font>
      <b/>
      <sz val="11"/>
      <color rgb="FFFFFFFF"/>
      <name val="Calibri"/>
      <family val="2"/>
      <scheme val="minor"/>
    </font>
    <font>
      <b/>
      <sz val="10"/>
      <color rgb="FFFFFFFF"/>
      <name val="Calibri"/>
      <family val="2"/>
    </font>
    <font>
      <b/>
      <sz val="10"/>
      <color rgb="FF000000"/>
      <name val="Times New Roman"/>
      <family val="1"/>
    </font>
  </fonts>
  <fills count="30">
    <fill>
      <patternFill patternType="none"/>
    </fill>
    <fill>
      <patternFill patternType="gray125"/>
    </fill>
    <fill>
      <patternFill patternType="solid">
        <fgColor indexed="43"/>
        <bgColor indexed="26"/>
      </patternFill>
    </fill>
    <fill>
      <patternFill patternType="solid">
        <fgColor indexed="31"/>
        <bgColor indexed="22"/>
      </patternFill>
    </fill>
    <fill>
      <patternFill patternType="solid">
        <fgColor indexed="47"/>
        <bgColor indexed="22"/>
      </patternFill>
    </fill>
    <fill>
      <patternFill patternType="solid">
        <fgColor indexed="44"/>
        <bgColor indexed="31"/>
      </patternFill>
    </fill>
    <fill>
      <patternFill patternType="solid">
        <fgColor indexed="17"/>
        <bgColor indexed="21"/>
      </patternFill>
    </fill>
    <fill>
      <patternFill patternType="solid">
        <fgColor indexed="60"/>
        <bgColor indexed="25"/>
      </patternFill>
    </fill>
    <fill>
      <patternFill patternType="solid">
        <fgColor indexed="11"/>
        <bgColor indexed="49"/>
      </patternFill>
    </fill>
    <fill>
      <patternFill patternType="solid">
        <fgColor indexed="29"/>
        <bgColor indexed="45"/>
      </patternFill>
    </fill>
    <fill>
      <patternFill patternType="solid">
        <fgColor indexed="13"/>
        <bgColor indexed="34"/>
      </patternFill>
    </fill>
    <fill>
      <patternFill patternType="solid">
        <fgColor indexed="10"/>
        <bgColor indexed="60"/>
      </patternFill>
    </fill>
    <fill>
      <patternFill patternType="solid">
        <fgColor indexed="53"/>
        <bgColor indexed="52"/>
      </patternFill>
    </fill>
    <fill>
      <patternFill patternType="solid">
        <fgColor indexed="51"/>
        <bgColor indexed="13"/>
      </patternFill>
    </fill>
    <fill>
      <patternFill patternType="solid">
        <fgColor rgb="FFFFFF00"/>
        <bgColor indexed="64"/>
      </patternFill>
    </fill>
    <fill>
      <patternFill patternType="solid">
        <fgColor rgb="FF1F3864"/>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DBE5F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00B050"/>
        <bgColor indexed="64"/>
      </patternFill>
    </fill>
    <fill>
      <patternFill patternType="solid">
        <fgColor rgb="FFC00000"/>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B8CCE4"/>
        <bgColor indexed="64"/>
      </patternFill>
    </fill>
    <fill>
      <patternFill patternType="solid">
        <fgColor rgb="FFFF0000"/>
        <bgColor indexed="64"/>
      </patternFill>
    </fill>
    <fill>
      <patternFill patternType="solid">
        <fgColor rgb="FF984806"/>
        <bgColor indexed="64"/>
      </patternFill>
    </fill>
    <fill>
      <patternFill patternType="solid">
        <fgColor rgb="FFE36C0A"/>
        <bgColor indexed="64"/>
      </patternFill>
    </fill>
    <fill>
      <patternFill patternType="solid">
        <fgColor rgb="FFFFC000"/>
        <bgColor indexed="64"/>
      </patternFill>
    </fill>
  </fills>
  <borders count="41">
    <border>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s>
  <cellStyleXfs count="2">
    <xf numFmtId="0" fontId="0" fillId="0" borderId="0"/>
    <xf numFmtId="0" fontId="20" fillId="0" borderId="0"/>
  </cellStyleXfs>
  <cellXfs count="200">
    <xf numFmtId="0" fontId="0" fillId="0" borderId="0" xfId="0"/>
    <xf numFmtId="0" fontId="1" fillId="0" borderId="1" xfId="0" applyFont="1" applyFill="1" applyBorder="1" applyAlignment="1">
      <alignment vertical="center" wrapText="1"/>
    </xf>
    <xf numFmtId="0" fontId="1" fillId="0" borderId="0" xfId="0" applyFont="1" applyBorder="1"/>
    <xf numFmtId="0" fontId="2" fillId="0" borderId="0" xfId="0" applyFont="1" applyBorder="1" applyAlignment="1">
      <alignment horizontal="right"/>
    </xf>
    <xf numFmtId="49" fontId="5" fillId="2" borderId="0" xfId="0" applyNumberFormat="1" applyFont="1" applyFill="1" applyBorder="1" applyAlignment="1" applyProtection="1"/>
    <xf numFmtId="49" fontId="5" fillId="2" borderId="0" xfId="0" applyNumberFormat="1" applyFont="1" applyFill="1" applyBorder="1" applyAlignment="1"/>
    <xf numFmtId="49" fontId="5" fillId="2" borderId="0" xfId="0" applyNumberFormat="1" applyFont="1" applyFill="1" applyBorder="1" applyAlignment="1" applyProtection="1">
      <alignment horizontal="left" wrapText="1"/>
    </xf>
    <xf numFmtId="49" fontId="5" fillId="2" borderId="0" xfId="0" applyNumberFormat="1" applyFont="1" applyFill="1" applyBorder="1" applyAlignment="1">
      <alignment wrapText="1"/>
    </xf>
    <xf numFmtId="0" fontId="6" fillId="3" borderId="2" xfId="0" applyFont="1" applyFill="1" applyBorder="1" applyAlignment="1">
      <alignment horizontal="justify" wrapText="1"/>
    </xf>
    <xf numFmtId="0" fontId="6" fillId="3" borderId="2" xfId="0" applyFont="1" applyFill="1" applyBorder="1" applyAlignment="1">
      <alignment horizontal="center" vertical="center" wrapText="1"/>
    </xf>
    <xf numFmtId="0" fontId="1" fillId="0" borderId="2" xfId="0" applyFont="1" applyBorder="1" applyAlignment="1">
      <alignment wrapText="1"/>
    </xf>
    <xf numFmtId="0" fontId="1" fillId="0" borderId="2" xfId="0" applyFont="1" applyBorder="1" applyAlignment="1">
      <alignment horizontal="justify" wrapText="1"/>
    </xf>
    <xf numFmtId="0" fontId="7" fillId="4" borderId="2" xfId="0" applyFont="1" applyFill="1" applyBorder="1" applyAlignment="1">
      <alignment horizontal="center" vertical="center"/>
    </xf>
    <xf numFmtId="0" fontId="1" fillId="5" borderId="0" xfId="0" applyNumberFormat="1" applyFont="1" applyFill="1" applyBorder="1"/>
    <xf numFmtId="0" fontId="2" fillId="0" borderId="0" xfId="0" applyNumberFormat="1" applyFont="1" applyBorder="1"/>
    <xf numFmtId="0" fontId="7" fillId="4" borderId="3" xfId="0" applyFont="1" applyFill="1" applyBorder="1" applyAlignment="1">
      <alignment horizontal="center" vertical="center"/>
    </xf>
    <xf numFmtId="0" fontId="4" fillId="6" borderId="2" xfId="0" applyFont="1" applyFill="1" applyBorder="1" applyAlignment="1">
      <alignment horizontal="center" vertical="top" wrapText="1"/>
    </xf>
    <xf numFmtId="0" fontId="4" fillId="6" borderId="2" xfId="0" applyFont="1" applyFill="1" applyBorder="1" applyAlignment="1">
      <alignment horizontal="right" vertical="top" wrapText="1"/>
    </xf>
    <xf numFmtId="0" fontId="1" fillId="0" borderId="2" xfId="0" applyNumberFormat="1" applyFont="1" applyBorder="1"/>
    <xf numFmtId="0" fontId="6" fillId="3" borderId="4" xfId="0" applyFont="1" applyFill="1" applyBorder="1" applyAlignment="1">
      <alignment horizontal="justify" wrapText="1"/>
    </xf>
    <xf numFmtId="0" fontId="6" fillId="3" borderId="5" xfId="0" applyFont="1" applyFill="1" applyBorder="1" applyAlignment="1">
      <alignment horizontal="justify" wrapText="1"/>
    </xf>
    <xf numFmtId="0" fontId="1" fillId="0" borderId="6" xfId="0" applyFont="1" applyBorder="1" applyAlignment="1">
      <alignment wrapText="1"/>
    </xf>
    <xf numFmtId="0" fontId="1" fillId="0" borderId="0" xfId="0" applyFont="1" applyAlignment="1">
      <alignment horizontal="justify" wrapText="1"/>
    </xf>
    <xf numFmtId="0" fontId="1" fillId="0" borderId="7" xfId="0" applyFont="1" applyBorder="1" applyAlignment="1">
      <alignment horizontal="justify" wrapText="1"/>
    </xf>
    <xf numFmtId="0" fontId="4" fillId="7" borderId="2" xfId="0" applyFont="1" applyFill="1" applyBorder="1" applyAlignment="1">
      <alignment horizontal="center" vertical="top" wrapText="1"/>
    </xf>
    <xf numFmtId="0" fontId="4" fillId="7" borderId="2" xfId="0" applyFont="1" applyFill="1" applyBorder="1" applyAlignment="1">
      <alignment horizontal="right" vertical="top" wrapText="1"/>
    </xf>
    <xf numFmtId="0" fontId="11" fillId="0" borderId="0" xfId="0" applyFont="1" applyBorder="1" applyAlignment="1">
      <alignment horizontal="right"/>
    </xf>
    <xf numFmtId="0" fontId="3" fillId="8" borderId="0" xfId="0" applyFont="1" applyFill="1" applyBorder="1" applyAlignment="1">
      <alignment horizontal="right"/>
    </xf>
    <xf numFmtId="0" fontId="3" fillId="8" borderId="0" xfId="0" applyNumberFormat="1" applyFont="1" applyFill="1" applyBorder="1"/>
    <xf numFmtId="0" fontId="12" fillId="8" borderId="0" xfId="0" applyNumberFormat="1" applyFont="1" applyFill="1" applyBorder="1"/>
    <xf numFmtId="0" fontId="3" fillId="9" borderId="0" xfId="0" applyFont="1" applyFill="1" applyBorder="1" applyAlignment="1">
      <alignment horizontal="right"/>
    </xf>
    <xf numFmtId="0" fontId="3" fillId="9" borderId="0" xfId="0" applyNumberFormat="1" applyFont="1" applyFill="1" applyBorder="1"/>
    <xf numFmtId="0" fontId="12" fillId="9" borderId="0" xfId="0" applyNumberFormat="1" applyFont="1" applyFill="1" applyBorder="1"/>
    <xf numFmtId="0" fontId="11" fillId="5" borderId="0" xfId="0" applyFont="1" applyFill="1" applyBorder="1" applyAlignment="1">
      <alignment horizontal="right"/>
    </xf>
    <xf numFmtId="0" fontId="11" fillId="5" borderId="0" xfId="0" applyFont="1" applyFill="1" applyBorder="1"/>
    <xf numFmtId="0" fontId="1" fillId="10" borderId="0" xfId="0" applyFont="1" applyFill="1" applyBorder="1"/>
    <xf numFmtId="0" fontId="14" fillId="5" borderId="8" xfId="0" applyFont="1" applyFill="1" applyBorder="1" applyAlignment="1">
      <alignment horizontal="justify" vertical="top" wrapText="1"/>
    </xf>
    <xf numFmtId="0" fontId="14" fillId="5" borderId="9" xfId="0" applyFont="1" applyFill="1" applyBorder="1" applyAlignment="1">
      <alignment horizontal="justify" vertical="top" wrapText="1"/>
    </xf>
    <xf numFmtId="0" fontId="14" fillId="5" borderId="10" xfId="0" applyFont="1" applyFill="1" applyBorder="1" applyAlignment="1">
      <alignment horizontal="justify" vertical="top" wrapText="1"/>
    </xf>
    <xf numFmtId="0" fontId="15" fillId="11" borderId="6" xfId="0" applyFont="1" applyFill="1" applyBorder="1" applyAlignment="1">
      <alignment horizontal="justify" vertical="top" wrapText="1"/>
    </xf>
    <xf numFmtId="0" fontId="16" fillId="11" borderId="7" xfId="0" applyNumberFormat="1" applyFont="1" applyFill="1" applyBorder="1" applyAlignment="1">
      <alignment horizontal="justify" vertical="top" wrapText="1"/>
    </xf>
    <xf numFmtId="0" fontId="15" fillId="11" borderId="7" xfId="0" applyFont="1" applyFill="1" applyBorder="1" applyAlignment="1">
      <alignment horizontal="justify" vertical="top" wrapText="1"/>
    </xf>
    <xf numFmtId="0" fontId="15" fillId="7" borderId="6" xfId="0" applyFont="1" applyFill="1" applyBorder="1" applyAlignment="1">
      <alignment horizontal="justify" vertical="top" wrapText="1"/>
    </xf>
    <xf numFmtId="0" fontId="16" fillId="7" borderId="7" xfId="0" applyNumberFormat="1" applyFont="1" applyFill="1" applyBorder="1" applyAlignment="1">
      <alignment horizontal="justify" vertical="top" wrapText="1"/>
    </xf>
    <xf numFmtId="0" fontId="15" fillId="7" borderId="7" xfId="0" applyFont="1" applyFill="1" applyBorder="1" applyAlignment="1">
      <alignment horizontal="justify" vertical="top" wrapText="1"/>
    </xf>
    <xf numFmtId="0" fontId="15" fillId="12" borderId="6" xfId="0" applyFont="1" applyFill="1" applyBorder="1" applyAlignment="1">
      <alignment horizontal="justify" vertical="top" wrapText="1"/>
    </xf>
    <xf numFmtId="0" fontId="16" fillId="12" borderId="7" xfId="0" applyNumberFormat="1" applyFont="1" applyFill="1" applyBorder="1" applyAlignment="1">
      <alignment horizontal="justify" vertical="top" wrapText="1"/>
    </xf>
    <xf numFmtId="0" fontId="15" fillId="12" borderId="7" xfId="0" applyFont="1" applyFill="1" applyBorder="1" applyAlignment="1">
      <alignment horizontal="justify" vertical="top" wrapText="1"/>
    </xf>
    <xf numFmtId="0" fontId="14" fillId="10" borderId="6" xfId="0" applyFont="1" applyFill="1" applyBorder="1" applyAlignment="1">
      <alignment horizontal="justify" vertical="top" wrapText="1"/>
    </xf>
    <xf numFmtId="0" fontId="17" fillId="10" borderId="7" xfId="0" applyNumberFormat="1" applyFont="1" applyFill="1" applyBorder="1" applyAlignment="1">
      <alignment horizontal="justify" vertical="top" wrapText="1"/>
    </xf>
    <xf numFmtId="0" fontId="14" fillId="10" borderId="7" xfId="0" applyFont="1" applyFill="1" applyBorder="1" applyAlignment="1">
      <alignment horizontal="justify" vertical="top" wrapText="1"/>
    </xf>
    <xf numFmtId="0" fontId="14" fillId="6" borderId="6" xfId="0" applyFont="1" applyFill="1" applyBorder="1" applyAlignment="1">
      <alignment horizontal="justify" vertical="top" wrapText="1"/>
    </xf>
    <xf numFmtId="0" fontId="16" fillId="6" borderId="7" xfId="0" applyNumberFormat="1" applyFont="1" applyFill="1" applyBorder="1" applyAlignment="1">
      <alignment horizontal="justify" vertical="top" wrapText="1"/>
    </xf>
    <xf numFmtId="0" fontId="14" fillId="6" borderId="7" xfId="0" applyFont="1" applyFill="1" applyBorder="1" applyAlignment="1">
      <alignment horizontal="justify" vertical="top" wrapText="1"/>
    </xf>
    <xf numFmtId="0" fontId="1" fillId="0" borderId="0" xfId="0" applyFont="1" applyBorder="1" applyAlignment="1">
      <alignment horizontal="right"/>
    </xf>
    <xf numFmtId="0" fontId="3" fillId="13" borderId="0" xfId="0" applyFont="1" applyFill="1" applyBorder="1" applyAlignment="1">
      <alignment horizontal="center"/>
    </xf>
    <xf numFmtId="0" fontId="3" fillId="0" borderId="0" xfId="0" applyFont="1" applyFill="1" applyBorder="1"/>
    <xf numFmtId="0" fontId="1" fillId="0" borderId="0" xfId="0" applyFont="1" applyFill="1" applyBorder="1"/>
    <xf numFmtId="0" fontId="1" fillId="4" borderId="2" xfId="0" applyFont="1" applyFill="1" applyBorder="1" applyAlignment="1">
      <alignment horizontal="center"/>
    </xf>
    <xf numFmtId="0" fontId="1" fillId="0" borderId="0" xfId="0" applyFont="1" applyBorder="1" applyAlignment="1">
      <alignment horizontal="center"/>
    </xf>
    <xf numFmtId="0" fontId="3" fillId="0" borderId="0" xfId="0" applyFont="1" applyFill="1" applyBorder="1" applyAlignment="1">
      <alignment horizontal="center"/>
    </xf>
    <xf numFmtId="0" fontId="1" fillId="0" borderId="0" xfId="0" applyFont="1" applyFill="1" applyBorder="1" applyAlignment="1">
      <alignment horizontal="right"/>
    </xf>
    <xf numFmtId="0" fontId="3" fillId="0" borderId="0" xfId="0" applyFont="1" applyBorder="1" applyAlignment="1">
      <alignment horizontal="right"/>
    </xf>
    <xf numFmtId="0" fontId="1" fillId="0" borderId="2" xfId="0" applyFont="1" applyBorder="1" applyAlignment="1">
      <alignment horizontal="right"/>
    </xf>
    <xf numFmtId="0" fontId="1" fillId="0" borderId="2" xfId="0" applyFont="1" applyBorder="1" applyAlignment="1">
      <alignment horizontal="center"/>
    </xf>
    <xf numFmtId="0" fontId="1" fillId="13" borderId="2" xfId="0" applyNumberFormat="1" applyFont="1" applyFill="1" applyBorder="1" applyAlignment="1">
      <alignment horizontal="center"/>
    </xf>
    <xf numFmtId="49" fontId="5" fillId="2" borderId="0" xfId="0" applyNumberFormat="1" applyFont="1" applyFill="1" applyBorder="1" applyAlignment="1">
      <alignment horizontal="left" wrapText="1"/>
    </xf>
    <xf numFmtId="0" fontId="18" fillId="0" borderId="11" xfId="0" applyFont="1" applyFill="1" applyBorder="1" applyAlignment="1" applyProtection="1">
      <alignment horizontal="left" vertical="center" wrapText="1"/>
    </xf>
    <xf numFmtId="0" fontId="18" fillId="0" borderId="12" xfId="0" applyFont="1" applyFill="1" applyBorder="1" applyAlignment="1" applyProtection="1">
      <alignment horizontal="left" vertical="center" wrapText="1"/>
    </xf>
    <xf numFmtId="0" fontId="19" fillId="0" borderId="13" xfId="0" applyFont="1" applyFill="1" applyBorder="1" applyAlignment="1" applyProtection="1">
      <alignment horizontal="left" vertical="center" wrapText="1"/>
    </xf>
    <xf numFmtId="0" fontId="1" fillId="0" borderId="1" xfId="0" applyFont="1" applyFill="1" applyBorder="1" applyAlignment="1" applyProtection="1">
      <alignment vertical="center" wrapText="1"/>
    </xf>
    <xf numFmtId="0" fontId="23" fillId="0" borderId="0" xfId="1" applyFont="1" applyAlignment="1">
      <alignment horizontal="center" vertical="center"/>
    </xf>
    <xf numFmtId="0" fontId="24" fillId="0" borderId="0" xfId="1" applyNumberFormat="1" applyFont="1"/>
    <xf numFmtId="0" fontId="23" fillId="0" borderId="0" xfId="1" applyNumberFormat="1" applyFont="1"/>
    <xf numFmtId="0" fontId="23" fillId="0" borderId="0" xfId="1" applyFont="1" applyAlignment="1">
      <alignment horizontal="center"/>
    </xf>
    <xf numFmtId="0" fontId="23" fillId="0" borderId="0" xfId="1" applyFont="1"/>
    <xf numFmtId="0" fontId="22" fillId="14" borderId="0" xfId="1" applyFont="1" applyFill="1"/>
    <xf numFmtId="0" fontId="25" fillId="0" borderId="0" xfId="1" applyFont="1" applyAlignment="1">
      <alignment horizontal="center" vertical="center"/>
    </xf>
    <xf numFmtId="0" fontId="26" fillId="15" borderId="34" xfId="1" applyNumberFormat="1" applyFont="1" applyFill="1" applyBorder="1" applyAlignment="1">
      <alignment vertical="center" wrapText="1"/>
    </xf>
    <xf numFmtId="0" fontId="26" fillId="15" borderId="34" xfId="1" applyFont="1" applyFill="1" applyBorder="1" applyAlignment="1">
      <alignment horizontal="center" vertical="center" wrapText="1"/>
    </xf>
    <xf numFmtId="0" fontId="26" fillId="15" borderId="35" xfId="1" applyFont="1" applyFill="1" applyBorder="1" applyAlignment="1">
      <alignment horizontal="center" vertical="center" wrapText="1"/>
    </xf>
    <xf numFmtId="0" fontId="26" fillId="15" borderId="35" xfId="1" applyFont="1" applyFill="1" applyBorder="1" applyAlignment="1">
      <alignment vertical="center" wrapText="1"/>
    </xf>
    <xf numFmtId="0" fontId="25" fillId="0" borderId="0" xfId="1" applyFont="1" applyAlignment="1">
      <alignment vertical="center"/>
    </xf>
    <xf numFmtId="0" fontId="23" fillId="16" borderId="14" xfId="1" applyFont="1" applyFill="1" applyBorder="1" applyAlignment="1">
      <alignment horizontal="center" vertical="center"/>
    </xf>
    <xf numFmtId="0" fontId="23" fillId="16" borderId="15" xfId="1" applyFont="1" applyFill="1" applyBorder="1" applyAlignment="1">
      <alignment horizontal="center" vertical="center" wrapText="1"/>
    </xf>
    <xf numFmtId="0" fontId="23" fillId="16" borderId="16" xfId="1" applyFont="1" applyFill="1" applyBorder="1" applyAlignment="1">
      <alignment horizontal="center" vertical="center" wrapText="1"/>
    </xf>
    <xf numFmtId="0" fontId="23" fillId="0" borderId="0" xfId="1" applyFont="1" applyAlignment="1">
      <alignment horizontal="left" vertical="center" wrapText="1"/>
    </xf>
    <xf numFmtId="0" fontId="23" fillId="0" borderId="17" xfId="1" applyFont="1" applyFill="1" applyBorder="1" applyAlignment="1">
      <alignment vertical="center" wrapText="1"/>
    </xf>
    <xf numFmtId="0" fontId="23" fillId="0" borderId="18" xfId="1" applyFont="1" applyFill="1" applyBorder="1" applyAlignment="1" applyProtection="1">
      <alignment horizontal="left" vertical="center" wrapText="1"/>
    </xf>
    <xf numFmtId="0" fontId="23" fillId="0" borderId="19" xfId="1" applyFont="1" applyFill="1" applyBorder="1" applyAlignment="1" applyProtection="1">
      <alignment horizontal="left" vertical="center" wrapText="1"/>
    </xf>
    <xf numFmtId="49" fontId="23" fillId="16" borderId="14" xfId="1" applyNumberFormat="1" applyFont="1" applyFill="1" applyBorder="1" applyAlignment="1">
      <alignment vertical="center" wrapText="1"/>
    </xf>
    <xf numFmtId="0" fontId="23" fillId="0" borderId="17" xfId="1" applyFont="1" applyFill="1" applyBorder="1" applyAlignment="1" applyProtection="1">
      <alignment vertical="center" wrapText="1"/>
    </xf>
    <xf numFmtId="0" fontId="23" fillId="16" borderId="14" xfId="1" applyFont="1" applyFill="1" applyBorder="1" applyAlignment="1">
      <alignment horizontal="center" vertical="center" wrapText="1"/>
    </xf>
    <xf numFmtId="0" fontId="23" fillId="16" borderId="20" xfId="1" applyFont="1" applyFill="1" applyBorder="1" applyAlignment="1">
      <alignment horizontal="center" vertical="center" wrapText="1"/>
    </xf>
    <xf numFmtId="0" fontId="23" fillId="0" borderId="0" xfId="1" applyFont="1" applyBorder="1"/>
    <xf numFmtId="0" fontId="22" fillId="0" borderId="0" xfId="1" applyFont="1" applyBorder="1" applyAlignment="1">
      <alignment horizontal="right"/>
    </xf>
    <xf numFmtId="49" fontId="21" fillId="17" borderId="0" xfId="1" applyNumberFormat="1" applyFont="1" applyFill="1" applyBorder="1" applyAlignment="1" applyProtection="1"/>
    <xf numFmtId="49" fontId="21" fillId="17" borderId="0" xfId="1" applyNumberFormat="1" applyFont="1" applyFill="1" applyBorder="1" applyAlignment="1"/>
    <xf numFmtId="49" fontId="21" fillId="17" borderId="0" xfId="1" applyNumberFormat="1" applyFont="1" applyFill="1" applyBorder="1" applyAlignment="1" applyProtection="1">
      <alignment horizontal="left" wrapText="1"/>
    </xf>
    <xf numFmtId="49" fontId="21" fillId="17" borderId="0" xfId="1" applyNumberFormat="1" applyFont="1" applyFill="1" applyBorder="1" applyAlignment="1">
      <alignment wrapText="1"/>
    </xf>
    <xf numFmtId="0" fontId="27" fillId="18" borderId="14" xfId="1" applyFont="1" applyFill="1" applyBorder="1" applyAlignment="1">
      <alignment horizontal="justify" wrapText="1"/>
    </xf>
    <xf numFmtId="0" fontId="27" fillId="18" borderId="14" xfId="1" applyFont="1" applyFill="1" applyBorder="1" applyAlignment="1">
      <alignment horizontal="center" vertical="center" wrapText="1"/>
    </xf>
    <xf numFmtId="0" fontId="23" fillId="0" borderId="14" xfId="1" applyFont="1" applyBorder="1" applyAlignment="1">
      <alignment wrapText="1"/>
    </xf>
    <xf numFmtId="0" fontId="23" fillId="0" borderId="14" xfId="1" applyFont="1" applyBorder="1" applyAlignment="1">
      <alignment horizontal="justify" wrapText="1"/>
    </xf>
    <xf numFmtId="0" fontId="28" fillId="19" borderId="14" xfId="1" applyFont="1" applyFill="1" applyBorder="1" applyAlignment="1">
      <alignment horizontal="center" vertical="center"/>
    </xf>
    <xf numFmtId="0" fontId="23" fillId="20" borderId="0" xfId="1" applyFont="1" applyFill="1" applyBorder="1"/>
    <xf numFmtId="0" fontId="22" fillId="0" borderId="0" xfId="1" applyFont="1" applyBorder="1"/>
    <xf numFmtId="0" fontId="28" fillId="19" borderId="21" xfId="1" applyFont="1" applyFill="1" applyBorder="1" applyAlignment="1">
      <alignment horizontal="center" vertical="center"/>
    </xf>
    <xf numFmtId="0" fontId="26" fillId="21" borderId="14" xfId="1" applyFont="1" applyFill="1" applyBorder="1" applyAlignment="1">
      <alignment horizontal="center" vertical="top" wrapText="1"/>
    </xf>
    <xf numFmtId="0" fontId="26" fillId="21" borderId="14" xfId="1" applyFont="1" applyFill="1" applyBorder="1" applyAlignment="1">
      <alignment horizontal="right" vertical="top" wrapText="1"/>
    </xf>
    <xf numFmtId="0" fontId="23" fillId="0" borderId="14" xfId="1" applyFont="1" applyBorder="1"/>
    <xf numFmtId="0" fontId="29" fillId="18" borderId="22" xfId="1" applyFont="1" applyFill="1" applyBorder="1" applyAlignment="1">
      <alignment horizontal="justify" wrapText="1"/>
    </xf>
    <xf numFmtId="0" fontId="29" fillId="18" borderId="23" xfId="1" applyFont="1" applyFill="1" applyBorder="1" applyAlignment="1">
      <alignment horizontal="justify" wrapText="1"/>
    </xf>
    <xf numFmtId="0" fontId="30" fillId="0" borderId="24" xfId="1" applyFont="1" applyBorder="1" applyAlignment="1">
      <alignment wrapText="1"/>
    </xf>
    <xf numFmtId="0" fontId="30" fillId="0" borderId="0" xfId="1" applyFont="1" applyAlignment="1">
      <alignment horizontal="justify" wrapText="1"/>
    </xf>
    <xf numFmtId="0" fontId="30" fillId="0" borderId="25" xfId="1" applyFont="1" applyBorder="1" applyAlignment="1">
      <alignment horizontal="justify" wrapText="1"/>
    </xf>
    <xf numFmtId="0" fontId="26" fillId="22" borderId="14" xfId="1" applyFont="1" applyFill="1" applyBorder="1" applyAlignment="1">
      <alignment horizontal="center" vertical="top" wrapText="1"/>
    </xf>
    <xf numFmtId="0" fontId="26" fillId="22" borderId="14" xfId="1" applyFont="1" applyFill="1" applyBorder="1" applyAlignment="1">
      <alignment horizontal="right" vertical="top" wrapText="1"/>
    </xf>
    <xf numFmtId="0" fontId="31" fillId="0" borderId="0" xfId="1" applyFont="1" applyBorder="1" applyAlignment="1">
      <alignment horizontal="right"/>
    </xf>
    <xf numFmtId="0" fontId="25" fillId="23" borderId="0" xfId="1" applyFont="1" applyFill="1" applyBorder="1" applyAlignment="1">
      <alignment horizontal="right"/>
    </xf>
    <xf numFmtId="0" fontId="25" fillId="23" borderId="0" xfId="1" applyFont="1" applyFill="1" applyBorder="1"/>
    <xf numFmtId="0" fontId="32" fillId="23" borderId="0" xfId="1" applyFont="1" applyFill="1" applyBorder="1"/>
    <xf numFmtId="0" fontId="25" fillId="24" borderId="0" xfId="1" applyFont="1" applyFill="1" applyBorder="1" applyAlignment="1">
      <alignment horizontal="right"/>
    </xf>
    <xf numFmtId="0" fontId="25" fillId="24" borderId="0" xfId="1" applyFont="1" applyFill="1" applyBorder="1"/>
    <xf numFmtId="0" fontId="32" fillId="24" borderId="0" xfId="1" applyFont="1" applyFill="1" applyBorder="1"/>
    <xf numFmtId="0" fontId="31" fillId="20" borderId="0" xfId="1" applyFont="1" applyFill="1" applyBorder="1" applyAlignment="1">
      <alignment horizontal="right"/>
    </xf>
    <xf numFmtId="0" fontId="31" fillId="20" borderId="0" xfId="1" applyFont="1" applyFill="1" applyBorder="1"/>
    <xf numFmtId="0" fontId="23" fillId="14" borderId="0" xfId="1" applyFont="1" applyFill="1" applyBorder="1"/>
    <xf numFmtId="0" fontId="33" fillId="25" borderId="36" xfId="1" applyFont="1" applyFill="1" applyBorder="1" applyAlignment="1">
      <alignment horizontal="justify" vertical="top" wrapText="1"/>
    </xf>
    <xf numFmtId="0" fontId="33" fillId="25" borderId="37" xfId="1" applyFont="1" applyFill="1" applyBorder="1" applyAlignment="1">
      <alignment horizontal="justify" vertical="top" wrapText="1"/>
    </xf>
    <xf numFmtId="0" fontId="33" fillId="25" borderId="38" xfId="1" applyFont="1" applyFill="1" applyBorder="1" applyAlignment="1">
      <alignment horizontal="justify" vertical="top" wrapText="1"/>
    </xf>
    <xf numFmtId="0" fontId="34" fillId="26" borderId="39" xfId="1" applyFont="1" applyFill="1" applyBorder="1" applyAlignment="1">
      <alignment horizontal="justify" vertical="top" wrapText="1"/>
    </xf>
    <xf numFmtId="0" fontId="35" fillId="26" borderId="40" xfId="1" applyFont="1" applyFill="1" applyBorder="1" applyAlignment="1">
      <alignment horizontal="justify" vertical="top" wrapText="1"/>
    </xf>
    <xf numFmtId="0" fontId="34" fillId="26" borderId="40" xfId="1" applyFont="1" applyFill="1" applyBorder="1" applyAlignment="1">
      <alignment horizontal="justify" vertical="top" wrapText="1"/>
    </xf>
    <xf numFmtId="0" fontId="34" fillId="27" borderId="39" xfId="1" applyFont="1" applyFill="1" applyBorder="1" applyAlignment="1">
      <alignment horizontal="justify" vertical="top" wrapText="1"/>
    </xf>
    <xf numFmtId="0" fontId="35" fillId="27" borderId="40" xfId="1" applyFont="1" applyFill="1" applyBorder="1" applyAlignment="1">
      <alignment horizontal="justify" vertical="top" wrapText="1"/>
    </xf>
    <xf numFmtId="0" fontId="34" fillId="27" borderId="40" xfId="1" applyFont="1" applyFill="1" applyBorder="1" applyAlignment="1">
      <alignment horizontal="justify" vertical="top" wrapText="1"/>
    </xf>
    <xf numFmtId="0" fontId="34" fillId="28" borderId="39" xfId="1" applyFont="1" applyFill="1" applyBorder="1" applyAlignment="1">
      <alignment horizontal="justify" vertical="top" wrapText="1"/>
    </xf>
    <xf numFmtId="0" fontId="35" fillId="28" borderId="40" xfId="1" applyFont="1" applyFill="1" applyBorder="1" applyAlignment="1">
      <alignment horizontal="justify" vertical="top" wrapText="1"/>
    </xf>
    <xf numFmtId="0" fontId="34" fillId="28" borderId="40" xfId="1" applyFont="1" applyFill="1" applyBorder="1" applyAlignment="1">
      <alignment horizontal="justify" vertical="top" wrapText="1"/>
    </xf>
    <xf numFmtId="0" fontId="36" fillId="14" borderId="39" xfId="1" applyFont="1" applyFill="1" applyBorder="1" applyAlignment="1">
      <alignment horizontal="justify" vertical="top" wrapText="1"/>
    </xf>
    <xf numFmtId="0" fontId="37" fillId="14" borderId="40" xfId="1" applyFont="1" applyFill="1" applyBorder="1" applyAlignment="1">
      <alignment horizontal="justify" vertical="top" wrapText="1"/>
    </xf>
    <xf numFmtId="0" fontId="36" fillId="14" borderId="40" xfId="1" applyFont="1" applyFill="1" applyBorder="1" applyAlignment="1">
      <alignment horizontal="justify" vertical="top" wrapText="1"/>
    </xf>
    <xf numFmtId="0" fontId="33" fillId="21" borderId="39" xfId="1" applyFont="1" applyFill="1" applyBorder="1" applyAlignment="1">
      <alignment horizontal="justify" vertical="top" wrapText="1"/>
    </xf>
    <xf numFmtId="0" fontId="35" fillId="21" borderId="40" xfId="1" applyFont="1" applyFill="1" applyBorder="1" applyAlignment="1">
      <alignment horizontal="justify" vertical="top" wrapText="1"/>
    </xf>
    <xf numFmtId="0" fontId="33" fillId="21" borderId="40" xfId="1" applyFont="1" applyFill="1" applyBorder="1" applyAlignment="1">
      <alignment horizontal="justify" vertical="top" wrapText="1"/>
    </xf>
    <xf numFmtId="0" fontId="23" fillId="0" borderId="0" xfId="1" applyFont="1" applyBorder="1" applyAlignment="1">
      <alignment horizontal="right"/>
    </xf>
    <xf numFmtId="0" fontId="25" fillId="29" borderId="0" xfId="1" applyFont="1" applyFill="1" applyBorder="1" applyAlignment="1">
      <alignment horizontal="center"/>
    </xf>
    <xf numFmtId="0" fontId="25" fillId="0" borderId="0" xfId="1" applyFont="1" applyFill="1" applyBorder="1"/>
    <xf numFmtId="0" fontId="23" fillId="0" borderId="0" xfId="1" applyFont="1" applyFill="1" applyBorder="1"/>
    <xf numFmtId="0" fontId="23" fillId="19" borderId="14" xfId="1" applyFont="1" applyFill="1" applyBorder="1" applyAlignment="1">
      <alignment horizontal="center"/>
    </xf>
    <xf numFmtId="0" fontId="23" fillId="0" borderId="0" xfId="1" applyFont="1" applyBorder="1" applyAlignment="1">
      <alignment horizontal="center"/>
    </xf>
    <xf numFmtId="0" fontId="25" fillId="0" borderId="0" xfId="1" applyFont="1" applyFill="1" applyBorder="1" applyAlignment="1">
      <alignment horizontal="center"/>
    </xf>
    <xf numFmtId="0" fontId="23" fillId="0" borderId="0" xfId="1" applyFont="1" applyFill="1" applyBorder="1" applyAlignment="1">
      <alignment horizontal="right"/>
    </xf>
    <xf numFmtId="0" fontId="25" fillId="0" borderId="0" xfId="1" applyFont="1" applyBorder="1" applyAlignment="1">
      <alignment horizontal="right"/>
    </xf>
    <xf numFmtId="0" fontId="23" fillId="0" borderId="14" xfId="1" applyFont="1" applyBorder="1" applyAlignment="1">
      <alignment horizontal="right"/>
    </xf>
    <xf numFmtId="0" fontId="23" fillId="0" borderId="14" xfId="1" applyFont="1" applyBorder="1" applyAlignment="1">
      <alignment horizontal="center"/>
    </xf>
    <xf numFmtId="0" fontId="23" fillId="29" borderId="14" xfId="1" applyFont="1" applyFill="1" applyBorder="1" applyAlignment="1">
      <alignment horizontal="center"/>
    </xf>
    <xf numFmtId="49" fontId="21" fillId="17" borderId="0" xfId="1" applyNumberFormat="1" applyFont="1" applyFill="1" applyBorder="1" applyAlignment="1">
      <alignment horizontal="left" wrapText="1"/>
    </xf>
    <xf numFmtId="1" fontId="23" fillId="16" borderId="15" xfId="1" applyNumberFormat="1" applyFont="1" applyFill="1" applyBorder="1" applyAlignment="1">
      <alignment horizontal="left" vertical="center" wrapText="1"/>
    </xf>
    <xf numFmtId="1" fontId="23" fillId="16" borderId="14" xfId="1" applyNumberFormat="1" applyFont="1" applyFill="1" applyBorder="1" applyAlignment="1">
      <alignment horizontal="center" vertical="center"/>
    </xf>
    <xf numFmtId="1" fontId="23" fillId="0" borderId="0" xfId="1" applyNumberFormat="1" applyFont="1" applyAlignment="1">
      <alignment horizontal="left" vertical="center" wrapText="1"/>
    </xf>
    <xf numFmtId="0" fontId="38" fillId="0" borderId="17" xfId="0" applyFont="1" applyBorder="1" applyAlignment="1">
      <alignment vertical="center" wrapText="1"/>
    </xf>
    <xf numFmtId="0" fontId="38" fillId="0" borderId="18" xfId="0" applyFont="1" applyBorder="1" applyAlignment="1">
      <alignment horizontal="left" vertical="center" wrapText="1"/>
    </xf>
    <xf numFmtId="0" fontId="38" fillId="0" borderId="26" xfId="0" applyFont="1" applyBorder="1" applyAlignment="1">
      <alignment vertical="center" wrapText="1"/>
    </xf>
    <xf numFmtId="1" fontId="39" fillId="16" borderId="15" xfId="1" applyNumberFormat="1" applyFont="1" applyFill="1" applyBorder="1" applyAlignment="1">
      <alignment horizontal="left" vertical="center" wrapText="1"/>
    </xf>
    <xf numFmtId="0" fontId="38" fillId="0" borderId="17" xfId="0" applyFont="1" applyFill="1" applyBorder="1" applyAlignment="1">
      <alignment vertical="center" wrapText="1"/>
    </xf>
    <xf numFmtId="0" fontId="40" fillId="0" borderId="26" xfId="0" applyFont="1" applyFill="1" applyBorder="1" applyAlignment="1">
      <alignment vertical="center" wrapText="1"/>
    </xf>
    <xf numFmtId="0" fontId="1" fillId="0" borderId="13" xfId="0" applyFont="1" applyFill="1" applyBorder="1" applyAlignment="1" applyProtection="1">
      <alignment horizontal="left" vertical="center" wrapText="1"/>
    </xf>
    <xf numFmtId="1" fontId="23" fillId="0" borderId="14" xfId="1" applyNumberFormat="1" applyFont="1" applyFill="1" applyBorder="1" applyAlignment="1">
      <alignment horizontal="center" vertical="center"/>
    </xf>
    <xf numFmtId="1" fontId="39" fillId="0" borderId="15" xfId="1" applyNumberFormat="1" applyFont="1" applyFill="1" applyBorder="1" applyAlignment="1">
      <alignment horizontal="left" vertical="center" wrapText="1"/>
    </xf>
    <xf numFmtId="0" fontId="23" fillId="0" borderId="15" xfId="1" applyFont="1" applyFill="1" applyBorder="1" applyAlignment="1">
      <alignment horizontal="center" vertical="center" wrapText="1"/>
    </xf>
    <xf numFmtId="0" fontId="23" fillId="0" borderId="16" xfId="1" applyFont="1" applyFill="1" applyBorder="1" applyAlignment="1">
      <alignment horizontal="center" vertical="center" wrapText="1"/>
    </xf>
    <xf numFmtId="1" fontId="23" fillId="0" borderId="0" xfId="1" applyNumberFormat="1" applyFont="1" applyFill="1" applyAlignment="1">
      <alignment horizontal="left" vertical="center" wrapText="1"/>
    </xf>
    <xf numFmtId="49" fontId="39" fillId="16" borderId="15" xfId="1" applyNumberFormat="1" applyFont="1" applyFill="1" applyBorder="1" applyAlignment="1">
      <alignment horizontal="left" vertical="center" wrapText="1"/>
    </xf>
    <xf numFmtId="0" fontId="39" fillId="16" borderId="15" xfId="1" applyFont="1" applyFill="1" applyBorder="1" applyAlignment="1">
      <alignment horizontal="center" vertical="center" wrapText="1"/>
    </xf>
    <xf numFmtId="0" fontId="39" fillId="16" borderId="16" xfId="1" applyFont="1" applyFill="1" applyBorder="1" applyAlignment="1">
      <alignment horizontal="center" vertical="center" wrapText="1"/>
    </xf>
    <xf numFmtId="49" fontId="39" fillId="16" borderId="14" xfId="1" applyNumberFormat="1" applyFont="1" applyFill="1" applyBorder="1" applyAlignment="1">
      <alignment vertical="center" wrapText="1"/>
    </xf>
    <xf numFmtId="0" fontId="23" fillId="0" borderId="14" xfId="1" applyFont="1" applyFill="1" applyBorder="1" applyAlignment="1">
      <alignment horizontal="center" vertical="center"/>
    </xf>
    <xf numFmtId="0" fontId="23" fillId="0" borderId="0" xfId="1" applyFont="1" applyFill="1"/>
    <xf numFmtId="0" fontId="23" fillId="16" borderId="27" xfId="1" applyFont="1" applyFill="1" applyBorder="1" applyAlignment="1">
      <alignment horizontal="center" vertical="center" wrapText="1"/>
    </xf>
    <xf numFmtId="0" fontId="23" fillId="0" borderId="21" xfId="1" applyFont="1" applyBorder="1" applyAlignment="1">
      <alignment vertical="center" wrapText="1"/>
    </xf>
    <xf numFmtId="0" fontId="23" fillId="0" borderId="28" xfId="1" applyFont="1" applyFill="1" applyBorder="1" applyAlignment="1" applyProtection="1">
      <alignment horizontal="left" vertical="center" wrapText="1"/>
    </xf>
    <xf numFmtId="0" fontId="23" fillId="0" borderId="29" xfId="1" applyFont="1" applyFill="1" applyBorder="1" applyAlignment="1" applyProtection="1">
      <alignment horizontal="left" vertical="center" wrapText="1"/>
    </xf>
    <xf numFmtId="0" fontId="23" fillId="0" borderId="30" xfId="1" applyFont="1" applyBorder="1" applyAlignment="1">
      <alignment vertical="center" wrapText="1"/>
    </xf>
    <xf numFmtId="0" fontId="23" fillId="0" borderId="14" xfId="1" applyFont="1" applyFill="1" applyBorder="1" applyAlignment="1" applyProtection="1">
      <alignment horizontal="left" vertical="center" wrapText="1"/>
    </xf>
    <xf numFmtId="0" fontId="41" fillId="15" borderId="0" xfId="1" applyFont="1" applyFill="1" applyBorder="1" applyAlignment="1">
      <alignment horizontal="center" vertical="center" wrapText="1"/>
    </xf>
    <xf numFmtId="0" fontId="4" fillId="6" borderId="0" xfId="0" applyFont="1" applyFill="1" applyBorder="1" applyAlignment="1">
      <alignment horizontal="center" wrapText="1"/>
    </xf>
    <xf numFmtId="0" fontId="4" fillId="7" borderId="8" xfId="0" applyFont="1" applyFill="1" applyBorder="1" applyAlignment="1">
      <alignment horizontal="justify" wrapText="1"/>
    </xf>
    <xf numFmtId="0" fontId="4" fillId="7" borderId="0" xfId="0" applyFont="1" applyFill="1" applyBorder="1" applyAlignment="1">
      <alignment horizontal="center" wrapText="1"/>
    </xf>
    <xf numFmtId="0" fontId="2" fillId="0" borderId="0" xfId="0" applyFont="1" applyFill="1" applyBorder="1" applyAlignment="1">
      <alignment horizontal="center" wrapText="1"/>
    </xf>
    <xf numFmtId="0" fontId="13" fillId="5" borderId="31" xfId="0" applyFont="1" applyFill="1" applyBorder="1" applyAlignment="1">
      <alignment horizontal="center" vertical="top" wrapText="1"/>
    </xf>
    <xf numFmtId="0" fontId="26" fillId="21" borderId="0" xfId="1" applyFont="1" applyFill="1" applyBorder="1" applyAlignment="1">
      <alignment horizontal="center" wrapText="1"/>
    </xf>
    <xf numFmtId="0" fontId="42" fillId="22" borderId="32" xfId="1" applyFont="1" applyFill="1" applyBorder="1" applyAlignment="1">
      <alignment horizontal="justify" wrapText="1"/>
    </xf>
    <xf numFmtId="0" fontId="42" fillId="22" borderId="33" xfId="1" applyFont="1" applyFill="1" applyBorder="1" applyAlignment="1">
      <alignment horizontal="justify" wrapText="1"/>
    </xf>
    <xf numFmtId="0" fontId="26" fillId="22" borderId="0" xfId="1" applyFont="1" applyFill="1" applyBorder="1" applyAlignment="1">
      <alignment horizontal="center" wrapText="1"/>
    </xf>
    <xf numFmtId="0" fontId="22" fillId="0" borderId="0" xfId="1" applyFont="1" applyFill="1" applyBorder="1" applyAlignment="1">
      <alignment horizontal="center" wrapText="1"/>
    </xf>
    <xf numFmtId="0" fontId="43" fillId="25" borderId="36" xfId="1" applyFont="1" applyFill="1" applyBorder="1" applyAlignment="1">
      <alignment horizontal="center" vertical="top" wrapText="1"/>
    </xf>
    <xf numFmtId="0" fontId="43" fillId="25" borderId="37" xfId="1" applyFont="1" applyFill="1" applyBorder="1" applyAlignment="1">
      <alignment horizontal="center" vertical="top" wrapText="1"/>
    </xf>
    <xf numFmtId="0" fontId="43" fillId="25" borderId="38" xfId="1" applyFont="1" applyFill="1" applyBorder="1" applyAlignment="1">
      <alignment horizontal="center" vertical="top" wrapText="1"/>
    </xf>
  </cellXfs>
  <cellStyles count="2">
    <cellStyle name="Normale" xfId="0" builtinId="0"/>
    <cellStyle name="Normale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topLeftCell="A22" zoomScale="90" zoomScaleNormal="90" workbookViewId="0">
      <selection activeCell="I1" sqref="I1"/>
    </sheetView>
  </sheetViews>
  <sheetFormatPr defaultRowHeight="12.75" x14ac:dyDescent="0.2"/>
  <cols>
    <col min="1" max="1" width="5" style="71" customWidth="1"/>
    <col min="2" max="2" width="18.5703125" style="73" customWidth="1"/>
    <col min="3" max="3" width="30.7109375" style="73" customWidth="1"/>
    <col min="4" max="4" width="12.140625" style="74" customWidth="1"/>
    <col min="5" max="5" width="11.140625" style="74" customWidth="1"/>
    <col min="6" max="6" width="12.42578125" style="74" customWidth="1"/>
    <col min="7" max="7" width="55.7109375" style="75" bestFit="1" customWidth="1"/>
    <col min="8" max="8" width="39.140625" style="75" customWidth="1"/>
    <col min="9" max="9" width="59.140625" style="75" customWidth="1"/>
    <col min="10" max="16384" width="9.140625" style="75"/>
  </cols>
  <sheetData>
    <row r="1" spans="1:9" ht="18.75" x14ac:dyDescent="0.3">
      <c r="B1" s="72" t="s">
        <v>136</v>
      </c>
      <c r="I1" s="76" t="s">
        <v>100</v>
      </c>
    </row>
    <row r="2" spans="1:9" ht="15" x14ac:dyDescent="0.25">
      <c r="D2" s="186" t="s">
        <v>0</v>
      </c>
      <c r="E2" s="186"/>
      <c r="F2" s="186"/>
      <c r="I2" s="76" t="s">
        <v>137</v>
      </c>
    </row>
    <row r="3" spans="1:9" s="82" customFormat="1" ht="31.5" customHeight="1" thickBot="1" x14ac:dyDescent="0.3">
      <c r="A3" s="77"/>
      <c r="B3" s="78" t="s">
        <v>1</v>
      </c>
      <c r="C3" s="78" t="s">
        <v>2</v>
      </c>
      <c r="D3" s="79" t="s">
        <v>3</v>
      </c>
      <c r="E3" s="79" t="s">
        <v>4</v>
      </c>
      <c r="F3" s="79" t="s">
        <v>5</v>
      </c>
      <c r="G3" s="80" t="s">
        <v>6</v>
      </c>
      <c r="H3" s="80" t="s">
        <v>7</v>
      </c>
      <c r="I3" s="81" t="s">
        <v>8</v>
      </c>
    </row>
    <row r="4" spans="1:9" s="161" customFormat="1" ht="53.25" customHeight="1" thickBot="1" x14ac:dyDescent="0.3">
      <c r="A4" s="160">
        <v>1</v>
      </c>
      <c r="B4" s="165" t="str">
        <f>'Pr.(1)'!B2</f>
        <v>SERVIZIO SEGRETERIA e AFFARI GENERALI</v>
      </c>
      <c r="C4" s="165" t="str">
        <f>'Pr.(1)'!B3</f>
        <v>Accesso Agli Atti e gestione segnalazione reclami</v>
      </c>
      <c r="D4" s="84" t="str">
        <f>IF('Pr.(1)'!$I$24='Pr.(1)'!$L$24,'Pr.(1)'!$G$39,"NON COMPILATO")</f>
        <v>BASSO</v>
      </c>
      <c r="E4" s="84" t="str">
        <f>IF('Pr.(1)'!$I$36='Pr.(1)'!$L$36,'Pr.(1)'!$G$40,"NON COMPILATO")</f>
        <v>BASSO</v>
      </c>
      <c r="F4" s="85" t="str">
        <f>'Pr.(1)'!$G$41</f>
        <v>MINIMO</v>
      </c>
      <c r="G4" s="162" t="s">
        <v>101</v>
      </c>
      <c r="H4" s="163" t="s">
        <v>102</v>
      </c>
      <c r="I4" s="164" t="s">
        <v>103</v>
      </c>
    </row>
    <row r="5" spans="1:9" s="161" customFormat="1" ht="53.25" customHeight="1" thickBot="1" x14ac:dyDescent="0.3">
      <c r="A5" s="160">
        <v>2</v>
      </c>
      <c r="B5" s="165" t="str">
        <f>'Pr.(2)'!B2</f>
        <v>SERVIZIO SEGRETERIA e AFFARI GENERALI</v>
      </c>
      <c r="C5" s="165" t="str">
        <f>'Pr.(2)'!B3</f>
        <v>Gestione protocollo</v>
      </c>
      <c r="D5" s="84" t="str">
        <f>IF('Pr.(2)'!$I$24='Pr.(2)'!$L$24,'Pr.(2)'!$G$39,"NON COMPILATO")</f>
        <v>BASSO</v>
      </c>
      <c r="E5" s="84" t="str">
        <f>IF('Pr.(2)'!$I$36='Pr.(2)'!$L$36,'Pr.(2)'!$G$40,"NON COMPILATO")</f>
        <v>BASSO</v>
      </c>
      <c r="F5" s="85" t="str">
        <f>'Pr.(2)'!$G$41</f>
        <v>MINIMO</v>
      </c>
      <c r="G5" s="67" t="s">
        <v>101</v>
      </c>
      <c r="H5" s="68" t="s">
        <v>79</v>
      </c>
      <c r="I5" s="168" t="s">
        <v>80</v>
      </c>
    </row>
    <row r="6" spans="1:9" s="161" customFormat="1" ht="53.25" customHeight="1" thickBot="1" x14ac:dyDescent="0.3">
      <c r="A6" s="160">
        <v>3</v>
      </c>
      <c r="B6" s="165" t="str">
        <f>'Pr.(3)'!B2</f>
        <v>SERVIZIO SEGRETERIA e AFFARI GENERALI</v>
      </c>
      <c r="C6" s="165" t="str">
        <f>'Pr.(3)'!B3</f>
        <v>Tutela della salute e sicurezza dei Lavoratori</v>
      </c>
      <c r="D6" s="84" t="str">
        <f>IF('Pr.(3)'!$I$24='Pr.(3)'!$L$24,'Pr.(3)'!$G$39,"NON COMPILATO")</f>
        <v>BASSO</v>
      </c>
      <c r="E6" s="84" t="str">
        <f>IF('Pr.(3)'!$I$36='Pr.(3)'!$L$36,'Pr.(3)'!$G$40,"NON COMPILATO")</f>
        <v>BASSO</v>
      </c>
      <c r="F6" s="85" t="str">
        <f>'Pr.(3)'!$G$41</f>
        <v>MINIMO</v>
      </c>
      <c r="G6" s="1" t="s">
        <v>121</v>
      </c>
      <c r="H6" s="88" t="s">
        <v>79</v>
      </c>
      <c r="I6" s="168" t="s">
        <v>80</v>
      </c>
    </row>
    <row r="7" spans="1:9" s="161" customFormat="1" ht="53.25" customHeight="1" thickBot="1" x14ac:dyDescent="0.3">
      <c r="A7" s="160">
        <v>4</v>
      </c>
      <c r="B7" s="165" t="str">
        <f>'Pr.(4)'!B2</f>
        <v>SERVIZIO SEGRETERIA e AFFARI GENERALI</v>
      </c>
      <c r="C7" s="165" t="str">
        <f>'Pr.(4)'!B3</f>
        <v>Gestione fruizione permessi e congedi</v>
      </c>
      <c r="D7" s="84" t="str">
        <f>IF('Pr.(4)'!$I$24='Pr.(4)'!$L$24,'Pr.(4)'!$G$39,"NON COMPILATO")</f>
        <v>BASSO</v>
      </c>
      <c r="E7" s="84" t="str">
        <f>IF('Pr.(4)'!$I$36='Pr.(4)'!$L$36,'Pr.(4)'!$G$40,"NON COMPILATO")</f>
        <v>BASSO</v>
      </c>
      <c r="F7" s="85" t="str">
        <f>'Pr.(4)'!$G$41</f>
        <v>MINIMO</v>
      </c>
      <c r="G7" s="87" t="s">
        <v>92</v>
      </c>
      <c r="H7" s="88" t="s">
        <v>79</v>
      </c>
      <c r="I7" s="89" t="s">
        <v>84</v>
      </c>
    </row>
    <row r="8" spans="1:9" s="161" customFormat="1" ht="95.25" customHeight="1" thickBot="1" x14ac:dyDescent="0.3">
      <c r="A8" s="160">
        <v>5</v>
      </c>
      <c r="B8" s="165" t="str">
        <f>'Pr.(5)'!B2</f>
        <v>SERVIZIO SEGRETERIA e AFFARI GENERALI</v>
      </c>
      <c r="C8" s="165" t="s">
        <v>108</v>
      </c>
      <c r="D8" s="84" t="str">
        <f>IF('Pr.(5)'!$I$24='Pr.(5)'!$L$24,'Pr.(5)'!$G$39,"NON COMPILATO")</f>
        <v>BASSO</v>
      </c>
      <c r="E8" s="84" t="str">
        <f>IF('Pr.(5)'!$I$36='Pr.(5)'!$L$36,'Pr.(5)'!$G$40,"NON COMPILATO")</f>
        <v>BASSO</v>
      </c>
      <c r="F8" s="85" t="str">
        <f>'Pr.(5)'!$G$41</f>
        <v>MINIMO</v>
      </c>
      <c r="G8" s="166" t="s">
        <v>120</v>
      </c>
      <c r="H8" s="88" t="s">
        <v>79</v>
      </c>
      <c r="I8" s="167" t="s">
        <v>117</v>
      </c>
    </row>
    <row r="9" spans="1:9" s="161" customFormat="1" ht="53.25" customHeight="1" thickBot="1" x14ac:dyDescent="0.3">
      <c r="A9" s="160">
        <v>6</v>
      </c>
      <c r="B9" s="165" t="str">
        <f>'Pr.(6)'!B2</f>
        <v>SERVIZIO SEGRETERIA e AFFARI GENERALI</v>
      </c>
      <c r="C9" s="165" t="str">
        <f>'Pr.(6)'!B3</f>
        <v>Concessione di patrocini</v>
      </c>
      <c r="D9" s="84" t="str">
        <f>IF('Pr.(6)'!$I$24='Pr.(6)'!$L$24,'Pr.(6)'!$G$39,"NON COMPILATO")</f>
        <v>BASSO</v>
      </c>
      <c r="E9" s="84" t="str">
        <f>IF('Pr.(6)'!$I$36='Pr.(6)'!$L$36,'Pr.(6)'!$G$40,"NON COMPILATO")</f>
        <v>BASSO</v>
      </c>
      <c r="F9" s="85" t="str">
        <f>'Pr.(6)'!$G$41</f>
        <v>MINIMO</v>
      </c>
      <c r="G9" s="1" t="s">
        <v>81</v>
      </c>
      <c r="H9" s="68" t="s">
        <v>79</v>
      </c>
      <c r="I9" s="168" t="s">
        <v>80</v>
      </c>
    </row>
    <row r="10" spans="1:9" s="161" customFormat="1" ht="53.25" customHeight="1" thickBot="1" x14ac:dyDescent="0.3">
      <c r="A10" s="160">
        <v>7</v>
      </c>
      <c r="B10" s="165" t="str">
        <f>'Pr.(7)'!B2</f>
        <v>SERVIZIO SEGRETERIA e AFFARI GENERALI</v>
      </c>
      <c r="C10" s="165" t="str">
        <f>'Pr.(7)'!B3</f>
        <v>Competenze mensili al personale dipendente e amministratori</v>
      </c>
      <c r="D10" s="84" t="str">
        <f>IF('Pr.(7)'!$I$24='Pr.(7)'!$L$24,'Pr.(7)'!$G$39,"NON COMPILATO")</f>
        <v>BASSO</v>
      </c>
      <c r="E10" s="84" t="str">
        <f>IF('Pr.(7)'!$I$36='Pr.(7)'!$L$36,'Pr.(7)'!$G$40,"NON COMPILATO")</f>
        <v>BASSO</v>
      </c>
      <c r="F10" s="85" t="str">
        <f>'Pr.(7)'!$G$41</f>
        <v>MINIMO</v>
      </c>
      <c r="G10" s="87" t="s">
        <v>93</v>
      </c>
      <c r="H10" s="88" t="s">
        <v>79</v>
      </c>
      <c r="I10" s="89" t="s">
        <v>84</v>
      </c>
    </row>
    <row r="11" spans="1:9" s="161" customFormat="1" ht="53.25" customHeight="1" thickBot="1" x14ac:dyDescent="0.3">
      <c r="A11" s="160">
        <v>8</v>
      </c>
      <c r="B11" s="165" t="str">
        <f>'Pr.(8)'!B2</f>
        <v>SERVIZIO SEGRETERIA e AFFARI GENERALI</v>
      </c>
      <c r="C11" s="165" t="str">
        <f>'Pr.(8)'!B3</f>
        <v>Selezione del Personale</v>
      </c>
      <c r="D11" s="84" t="str">
        <f>IF('Pr.(8)'!$I$24='Pr.(8)'!$L$24,'Pr.(8)'!$G$39,"NON COMPILATO")</f>
        <v>BASSO</v>
      </c>
      <c r="E11" s="84" t="str">
        <f>IF('Pr.(8)'!$I$36='Pr.(8)'!$L$36,'Pr.(8)'!$G$40,"NON COMPILATO")</f>
        <v>BASSO</v>
      </c>
      <c r="F11" s="85" t="str">
        <f>'Pr.(8)'!$G$41</f>
        <v>MINIMO</v>
      </c>
      <c r="G11" s="87" t="s">
        <v>94</v>
      </c>
      <c r="H11" s="88" t="s">
        <v>79</v>
      </c>
      <c r="I11" s="89" t="s">
        <v>84</v>
      </c>
    </row>
    <row r="12" spans="1:9" s="161" customFormat="1" ht="53.25" customHeight="1" thickBot="1" x14ac:dyDescent="0.3">
      <c r="A12" s="160">
        <v>9</v>
      </c>
      <c r="B12" s="165" t="str">
        <f>'Pr.(9)'!B2</f>
        <v>SERVIZIO SEGRETERIA e AFFARI GENERALI</v>
      </c>
      <c r="C12" s="165" t="str">
        <f>'Pr.(9)'!B3</f>
        <v>Organizzazione convegni, mostre e di iniziative di carattere culturale</v>
      </c>
      <c r="D12" s="84" t="str">
        <f>IF('Pr.(9)'!$I$24='Pr.(9)'!$L$24,'Pr.(9)'!$G$39,"NON COMPILATO")</f>
        <v>BASSO</v>
      </c>
      <c r="E12" s="84" t="str">
        <f>IF('Pr.(9)'!$I$36='Pr.(9)'!$L$36,'Pr.(9)'!$G$40,"NON COMPILATO")</f>
        <v>BASSO</v>
      </c>
      <c r="F12" s="85" t="str">
        <f>'Pr.(9)'!$G$41</f>
        <v>MINIMO</v>
      </c>
      <c r="G12" s="1" t="s">
        <v>83</v>
      </c>
      <c r="H12" s="68" t="s">
        <v>79</v>
      </c>
      <c r="I12" s="69" t="s">
        <v>80</v>
      </c>
    </row>
    <row r="13" spans="1:9" s="161" customFormat="1" ht="53.25" customHeight="1" thickBot="1" x14ac:dyDescent="0.3">
      <c r="A13" s="160">
        <v>10</v>
      </c>
      <c r="B13" s="165" t="str">
        <f>'Pr.(10)'!B2</f>
        <v>SERVIZIO SEGRETERIA e AFFARI GENERALI</v>
      </c>
      <c r="C13" s="165" t="str">
        <f>'Pr.(10)'!B3</f>
        <v>Concessione utilizzo sale comunali</v>
      </c>
      <c r="D13" s="84" t="str">
        <f>IF('Pr.(10)'!$I$24='Pr.(10)'!$L$24,'Pr.(10)'!$G$39,"NON COMPILATO")</f>
        <v>BASSO</v>
      </c>
      <c r="E13" s="84" t="str">
        <f>IF('Pr.(10)'!$I$36='Pr.(10)'!$L$36,'Pr.(10)'!$G$40,"NON COMPILATO")</f>
        <v>BASSO</v>
      </c>
      <c r="F13" s="85" t="str">
        <f>'Pr.(10)'!$G$41</f>
        <v>MINIMO</v>
      </c>
      <c r="G13" s="70" t="s">
        <v>82</v>
      </c>
      <c r="H13" s="68" t="s">
        <v>79</v>
      </c>
      <c r="I13" s="69" t="s">
        <v>80</v>
      </c>
    </row>
    <row r="14" spans="1:9" s="173" customFormat="1" ht="90" thickBot="1" x14ac:dyDescent="0.3">
      <c r="A14" s="169">
        <v>11</v>
      </c>
      <c r="B14" s="170" t="str">
        <f>'Pr.(11)'!B2</f>
        <v>SERVIZIO SEGRETERIA e AFFARI GENERALI</v>
      </c>
      <c r="C14" s="170" t="str">
        <f>'Pr.(11)'!B3</f>
        <v>Sottoscrizione protocolli di Intesa/Convenzioni</v>
      </c>
      <c r="D14" s="171" t="str">
        <f>IF('Pr.(11)'!$I$24='Pr.(11)'!$L$24,'Pr.(11)'!$G$39,"NON COMPILATO")</f>
        <v>MEDIO</v>
      </c>
      <c r="E14" s="171" t="str">
        <f>IF('Pr.(11)'!$I$36='Pr.(11)'!$L$36,'Pr.(11)'!$G$40,"NON COMPILATO")</f>
        <v>MEDIO</v>
      </c>
      <c r="F14" s="172" t="str">
        <f>'Pr.(11)'!$G$41</f>
        <v>MEDIO</v>
      </c>
      <c r="G14" s="166" t="s">
        <v>119</v>
      </c>
      <c r="H14" s="88" t="s">
        <v>79</v>
      </c>
      <c r="I14" s="167" t="s">
        <v>116</v>
      </c>
    </row>
    <row r="15" spans="1:9" s="173" customFormat="1" ht="45.75" thickBot="1" x14ac:dyDescent="0.3">
      <c r="A15" s="169">
        <v>12</v>
      </c>
      <c r="B15" s="170" t="str">
        <f>'Pr.(12)'!B2</f>
        <v>SERVIZIO SEGRETERIA e AFFARI GENERALI</v>
      </c>
      <c r="C15" s="170" t="str">
        <f>'Pr.(12)'!B3</f>
        <v>Nomine politiche in società in house e controllate</v>
      </c>
      <c r="D15" s="171" t="str">
        <f>IF('Pr.(12)'!$I$24='Pr.(12)'!$L$24,'Pr.(12)'!$G$39,"NON COMPILATO")</f>
        <v>BASSO</v>
      </c>
      <c r="E15" s="171" t="str">
        <f>IF('Pr.(12)'!$I$36='Pr.(12)'!$L$36,'Pr.(12)'!$G$40,"NON COMPILATO")</f>
        <v>MEDIO</v>
      </c>
      <c r="F15" s="172" t="str">
        <f>'Pr.(12)'!$G$41</f>
        <v>BASSO</v>
      </c>
      <c r="G15" s="162" t="s">
        <v>101</v>
      </c>
      <c r="H15" s="163" t="s">
        <v>102</v>
      </c>
      <c r="I15" s="164" t="s">
        <v>103</v>
      </c>
    </row>
    <row r="16" spans="1:9" s="173" customFormat="1" ht="45.75" thickBot="1" x14ac:dyDescent="0.3">
      <c r="A16" s="169">
        <v>13</v>
      </c>
      <c r="B16" s="170" t="str">
        <f>'Pr.(13)'!B2</f>
        <v>SERVIZIO SEGRETERIA e AFFARI GENERALI</v>
      </c>
      <c r="C16" s="170" t="str">
        <f>'Pr.(13)'!B3</f>
        <v>Contributi per accesso a servizi (Nido di infanzia, tagesmutter, soggiorni estivi, colonie)</v>
      </c>
      <c r="D16" s="171" t="str">
        <f>IF('Pr.(13)'!$I$24='Pr.(13)'!$L$24,'Pr.(13)'!$G$39,"NON COMPILATO")</f>
        <v>BASSO</v>
      </c>
      <c r="E16" s="171" t="str">
        <f>IF('Pr.(13)'!$I$36='Pr.(13)'!$L$36,'Pr.(13)'!$G$40,"NON COMPILATO")</f>
        <v>MEDIO</v>
      </c>
      <c r="F16" s="172" t="str">
        <f>'Pr.(13)'!$G$41</f>
        <v>BASSO</v>
      </c>
      <c r="G16" s="162" t="s">
        <v>101</v>
      </c>
      <c r="H16" s="163" t="s">
        <v>102</v>
      </c>
      <c r="I16" s="164" t="s">
        <v>103</v>
      </c>
    </row>
    <row r="17" spans="1:9" s="179" customFormat="1" ht="45.75" thickBot="1" x14ac:dyDescent="0.25">
      <c r="A17" s="178">
        <v>14</v>
      </c>
      <c r="B17" s="170" t="str">
        <f>'Pr.(14)'!B2</f>
        <v>SERVIZIO SEGRETERIA e AFFARI GENERALI</v>
      </c>
      <c r="C17" s="170" t="str">
        <f>'Pr.(14)'!B3</f>
        <v>Erogazione contributi</v>
      </c>
      <c r="D17" s="171" t="str">
        <f>IF('Pr.(14)'!$I$24='Pr.(14)'!$L$24,'Pr.(14)'!$G$39,"NON COMPILATO")</f>
        <v>BASSO</v>
      </c>
      <c r="E17" s="171" t="str">
        <f>IF('Pr.(14)'!$I$36='Pr.(14)'!$L$36,'Pr.(14)'!$G$40,"NON COMPILATO")</f>
        <v>BASSO</v>
      </c>
      <c r="F17" s="172" t="str">
        <f>'Pr.(14)'!$G$41</f>
        <v>MINIMO</v>
      </c>
      <c r="G17" s="1" t="s">
        <v>81</v>
      </c>
      <c r="H17" s="68" t="s">
        <v>79</v>
      </c>
      <c r="I17" s="69" t="s">
        <v>80</v>
      </c>
    </row>
    <row r="18" spans="1:9" s="173" customFormat="1" ht="34.5" thickBot="1" x14ac:dyDescent="0.3">
      <c r="A18" s="169">
        <v>15</v>
      </c>
      <c r="B18" s="170" t="str">
        <f>'Pr.(15)'!B2</f>
        <v>SERVIZIO ANAGRAFE - STATO CIVILE - ELETTORALE - LEVA</v>
      </c>
      <c r="C18" s="170" t="str">
        <f>'Pr.(15)'!B3</f>
        <v>Gestione archivio servizi demografici</v>
      </c>
      <c r="D18" s="171" t="str">
        <f>IF('Pr.(15)'!$I$24='Pr.(15)'!$L$24,'Pr.(15)'!$G$39,"NON COMPILATO")</f>
        <v>MEDIO</v>
      </c>
      <c r="E18" s="171" t="str">
        <f>IF('Pr.(15)'!$I$36='Pr.(15)'!$L$36,'Pr.(15)'!$G$40,"NON COMPILATO")</f>
        <v>MEDIO</v>
      </c>
      <c r="F18" s="172" t="str">
        <f>'Pr.(15)'!$G$41</f>
        <v>MEDIO</v>
      </c>
      <c r="G18" s="162" t="s">
        <v>101</v>
      </c>
      <c r="H18" s="163" t="s">
        <v>102</v>
      </c>
      <c r="I18" s="164" t="s">
        <v>103</v>
      </c>
    </row>
    <row r="19" spans="1:9" s="173" customFormat="1" ht="34.5" thickBot="1" x14ac:dyDescent="0.3">
      <c r="A19" s="169">
        <v>16</v>
      </c>
      <c r="B19" s="170" t="str">
        <f>'Pr.(16)'!B2</f>
        <v>SERVIZIO ANAGRAFE - STATO CIVILE - ELETTORALE - LEVA</v>
      </c>
      <c r="C19" s="170" t="str">
        <f>'Pr.(16)'!B3</f>
        <v>Gestione degli accertamenti relativi alla residenza</v>
      </c>
      <c r="D19" s="171" t="str">
        <f>IF('Pr.(16)'!$I$24='Pr.(16)'!$L$24,'Pr.(16)'!$G$39,"NON COMPILATO")</f>
        <v>MEDIO</v>
      </c>
      <c r="E19" s="171" t="str">
        <f>IF('Pr.(16)'!$I$36='Pr.(16)'!$L$36,'Pr.(16)'!$G$40,"NON COMPILATO")</f>
        <v>MEDIO</v>
      </c>
      <c r="F19" s="172" t="str">
        <f>'Pr.(16)'!$G$41</f>
        <v>MEDIO</v>
      </c>
      <c r="G19" s="162" t="s">
        <v>101</v>
      </c>
      <c r="H19" s="163" t="s">
        <v>102</v>
      </c>
      <c r="I19" s="164" t="s">
        <v>103</v>
      </c>
    </row>
    <row r="20" spans="1:9" s="173" customFormat="1" ht="34.5" thickBot="1" x14ac:dyDescent="0.3">
      <c r="A20" s="169">
        <v>17</v>
      </c>
      <c r="B20" s="170" t="str">
        <f>'Pr.(17)'!B2</f>
        <v>SERVIZIO ANAGRAFE - STATO CIVILE - ELETTORALE - LEVA</v>
      </c>
      <c r="C20" s="170" t="str">
        <f>'Pr.(17)'!B3</f>
        <v xml:space="preserve">Rilascio autorizzazioni e concessioni cimiteriali </v>
      </c>
      <c r="D20" s="171" t="str">
        <f>IF('Pr.(17)'!$I$24='Pr.(17)'!$L$24,'Pr.(17)'!$G$39,"NON COMPILATO")</f>
        <v>MEDIO</v>
      </c>
      <c r="E20" s="171" t="str">
        <f>IF('Pr.(17)'!$I$36='Pr.(17)'!$L$36,'Pr.(17)'!$G$40,"NON COMPILATO")</f>
        <v>MEDIO</v>
      </c>
      <c r="F20" s="172" t="str">
        <f>'Pr.(17)'!$G$41</f>
        <v>MEDIO</v>
      </c>
      <c r="G20" s="162" t="s">
        <v>101</v>
      </c>
      <c r="H20" s="163" t="s">
        <v>102</v>
      </c>
      <c r="I20" s="164" t="s">
        <v>103</v>
      </c>
    </row>
    <row r="21" spans="1:9" s="86" customFormat="1" ht="44.25" customHeight="1" thickBot="1" x14ac:dyDescent="0.3">
      <c r="A21" s="83">
        <v>18</v>
      </c>
      <c r="B21" s="174" t="str">
        <f>'Pr.(18)'!$B$2</f>
        <v>SERVIZIO FINANZIARIO - TRIBUTI - PERSONALE</v>
      </c>
      <c r="C21" s="174" t="str">
        <f>'Pr.(18)'!$B$3</f>
        <v>Accesso Agli Atti e gestione segnalazione reclami</v>
      </c>
      <c r="D21" s="175" t="str">
        <f>IF('Pr.(18)'!I24='Pr.(18)'!L24,'Pr.(18)'!G39,"NON COMPILATO")</f>
        <v>BASSO</v>
      </c>
      <c r="E21" s="175" t="str">
        <f>IF('Pr.(18)'!I36='Pr.(18)'!L36,'Pr.(18)'!G40,"NON COMPILATO")</f>
        <v>BASSO</v>
      </c>
      <c r="F21" s="176" t="str">
        <f>'Pr.(18)'!G41</f>
        <v>MINIMO</v>
      </c>
      <c r="G21" s="162" t="s">
        <v>101</v>
      </c>
      <c r="H21" s="163" t="s">
        <v>102</v>
      </c>
      <c r="I21" s="164" t="s">
        <v>103</v>
      </c>
    </row>
    <row r="22" spans="1:9" ht="74.25" customHeight="1" thickBot="1" x14ac:dyDescent="0.25">
      <c r="A22" s="83">
        <v>19</v>
      </c>
      <c r="B22" s="174" t="str">
        <f>'Pr.(19)'!B2</f>
        <v>SERVIZIO FINANZIARIO - TRIBUTI - PERSONALE</v>
      </c>
      <c r="C22" s="174" t="str">
        <f>'Pr.(19)'!B3</f>
        <v>Gestione bilancio di previsione</v>
      </c>
      <c r="D22" s="175" t="str">
        <f>IF('Pr.(19)'!I24='Pr.(19)'!L24,'Pr.(19)'!G39,"NON COMPILATO")</f>
        <v>MEDIO</v>
      </c>
      <c r="E22" s="175" t="str">
        <f>IF('Pr.(19)'!I36='Pr.(19)'!L36,'Pr.(19)'!G40,"NON COMPILATO")</f>
        <v>BASSO</v>
      </c>
      <c r="F22" s="176" t="str">
        <f>'Pr.(19)'!G41</f>
        <v>BASSO</v>
      </c>
      <c r="G22" s="87" t="s">
        <v>88</v>
      </c>
      <c r="H22" s="88" t="s">
        <v>79</v>
      </c>
      <c r="I22" s="89" t="s">
        <v>89</v>
      </c>
    </row>
    <row r="23" spans="1:9" ht="64.5" thickBot="1" x14ac:dyDescent="0.25">
      <c r="A23" s="83">
        <v>20</v>
      </c>
      <c r="B23" s="177" t="str">
        <f>'Pr.(20)'!B2</f>
        <v>SERVIZIO FINANZIARIO - TRIBUTI - PERSONALE</v>
      </c>
      <c r="C23" s="177" t="str">
        <f>'Pr.(20)'!B3</f>
        <v>Rendiconto di Gestione</v>
      </c>
      <c r="D23" s="175" t="str">
        <f>IF('Pr.(20)'!I24='Pr.(20)'!L24,'Pr.(20)'!G39,"NON COMPILATO")</f>
        <v>MEDIO</v>
      </c>
      <c r="E23" s="175" t="str">
        <f>IF('Pr.(20)'!I36='Pr.(20)'!L36,'Pr.(20)'!G40,"NON COMPILATO")</f>
        <v>MEDIO</v>
      </c>
      <c r="F23" s="176" t="str">
        <f>'Pr.(20)'!G41</f>
        <v>MEDIO</v>
      </c>
      <c r="G23" s="91" t="s">
        <v>91</v>
      </c>
      <c r="H23" s="88" t="s">
        <v>79</v>
      </c>
      <c r="I23" s="89" t="s">
        <v>86</v>
      </c>
    </row>
    <row r="24" spans="1:9" ht="64.5" thickBot="1" x14ac:dyDescent="0.25">
      <c r="A24" s="83">
        <v>21</v>
      </c>
      <c r="B24" s="177" t="str">
        <f>'Pr.(21)'!B2</f>
        <v>SERVIZIO FINANZIARIO - TRIBUTI - PERSONALE</v>
      </c>
      <c r="C24" s="177" t="str">
        <f>'Pr.(21)'!B3</f>
        <v>prelievi FdR, variazioni, assestamento,peg</v>
      </c>
      <c r="D24" s="175" t="str">
        <f>IF('Pr.(21)'!I24='Pr.(21)'!L24,'Pr.(21)'!G39,"NON COMPILATO")</f>
        <v>MEDIO</v>
      </c>
      <c r="E24" s="175" t="str">
        <f>IF('Pr.(21)'!I36='Pr.(21)'!L36,'Pr.(21)'!G40,"NON COMPILATO")</f>
        <v>MEDIO</v>
      </c>
      <c r="F24" s="176" t="str">
        <f>'Pr.(21)'!G41</f>
        <v>MEDIO</v>
      </c>
      <c r="G24" s="87" t="s">
        <v>90</v>
      </c>
      <c r="H24" s="88" t="s">
        <v>79</v>
      </c>
      <c r="I24" s="89" t="s">
        <v>86</v>
      </c>
    </row>
    <row r="25" spans="1:9" ht="64.5" thickBot="1" x14ac:dyDescent="0.25">
      <c r="A25" s="83">
        <v>22</v>
      </c>
      <c r="B25" s="177" t="str">
        <f>'Pr.(22)'!B2</f>
        <v>SERVIZIO FINANZIARIO - TRIBUTI - PERSONALE</v>
      </c>
      <c r="C25" s="177" t="str">
        <f>'Pr.(22)'!B3</f>
        <v>Liquidazioni, mandati e incassi</v>
      </c>
      <c r="D25" s="175" t="str">
        <f>IF('Pr.(22)'!I24='Pr.(22)'!L24,'Pr.(22)'!G39,"NON COMPILATO")</f>
        <v>MEDIO</v>
      </c>
      <c r="E25" s="175" t="str">
        <f>IF('Pr.(22)'!I36='Pr.(22)'!L36,'Pr.(22)'!G40,"NON COMPILATO")</f>
        <v>MEDIO</v>
      </c>
      <c r="F25" s="176" t="str">
        <f>'Pr.(22)'!G41</f>
        <v>MEDIO</v>
      </c>
      <c r="G25" s="87" t="s">
        <v>87</v>
      </c>
      <c r="H25" s="88" t="s">
        <v>79</v>
      </c>
      <c r="I25" s="89" t="s">
        <v>86</v>
      </c>
    </row>
    <row r="26" spans="1:9" ht="64.5" thickBot="1" x14ac:dyDescent="0.25">
      <c r="A26" s="83">
        <v>23</v>
      </c>
      <c r="B26" s="177" t="str">
        <f>'Pr.(23)'!B2</f>
        <v>SERVIZIO FINANZIARIO - TRIBUTI - PERSONALE</v>
      </c>
      <c r="C26" s="177" t="str">
        <f>'Pr.(23)'!B3</f>
        <v>Gestione servizio di economato</v>
      </c>
      <c r="D26" s="175" t="str">
        <f>IF('Pr.(23)'!I24='Pr.(23)'!L24,'Pr.(23)'!G39,"NON COMPILATO")</f>
        <v>MEDIO</v>
      </c>
      <c r="E26" s="175" t="str">
        <f>IF('Pr.(23)'!I36='Pr.(23)'!L36,'Pr.(23)'!G40,"NON COMPILATO")</f>
        <v>MEDIO</v>
      </c>
      <c r="F26" s="176" t="str">
        <f>'Pr.(23)'!G41</f>
        <v>MEDIO</v>
      </c>
      <c r="G26" s="87" t="s">
        <v>85</v>
      </c>
      <c r="H26" s="88" t="s">
        <v>79</v>
      </c>
      <c r="I26" s="89" t="s">
        <v>86</v>
      </c>
    </row>
    <row r="27" spans="1:9" ht="64.5" thickBot="1" x14ac:dyDescent="0.25">
      <c r="A27" s="83">
        <v>24</v>
      </c>
      <c r="B27" s="177" t="str">
        <f>'Pr.(24)'!B2</f>
        <v>SERVIZIO FINANZIARIO - TRIBUTI - PERSONALE</v>
      </c>
      <c r="C27" s="90" t="str">
        <f>'Pr.(24)'!B3</f>
        <v>Adempimenti gestione personale comunicazioni Anagrafe prestazioni / Perlapa Gepas / Rilevazioni Conto annuale</v>
      </c>
      <c r="D27" s="92" t="str">
        <f>IF('Pr.(24)'!I24='Pr.(24)'!L24,'Pr.(24)'!G39,"NON COMPILATO")</f>
        <v>MEDIO</v>
      </c>
      <c r="E27" s="92" t="str">
        <f>IF('Pr.(24)'!I36='Pr.(24)'!L36,'Pr.(24)'!G40,"NON COMPILATO")</f>
        <v>BASSO</v>
      </c>
      <c r="F27" s="93" t="str">
        <f>'Pr.(24)'!G41</f>
        <v>BASSO</v>
      </c>
      <c r="G27" s="87" t="s">
        <v>87</v>
      </c>
      <c r="H27" s="88" t="s">
        <v>79</v>
      </c>
      <c r="I27" s="89" t="s">
        <v>86</v>
      </c>
    </row>
    <row r="28" spans="1:9" ht="51" x14ac:dyDescent="0.2">
      <c r="A28" s="71">
        <v>25</v>
      </c>
      <c r="B28" s="165" t="str">
        <f>'Pr.(25)'!B2</f>
        <v>SERVIZIO FINANZIARIO - TRIBUTI - PERSONALE</v>
      </c>
      <c r="C28" s="159" t="str">
        <f>'Pr.(25)'!B3</f>
        <v>Competenze mensili al personale dipendente e amministratori</v>
      </c>
      <c r="D28" s="84" t="str">
        <f>IF('Pr.(25)'!$I$24='Pr.(25)'!$L$24,'Pr.(25)'!$G$39,"NON COMPILATO")</f>
        <v>BASSO</v>
      </c>
      <c r="E28" s="84" t="str">
        <f>IF('Pr.(25)'!$I$36='Pr.(25)'!$L$36,'Pr.(25)'!$G$40,"NON COMPILATO")</f>
        <v>BASSO</v>
      </c>
      <c r="F28" s="180" t="str">
        <f>'Pr.(25)'!$G$41</f>
        <v>MINIMO</v>
      </c>
      <c r="G28" s="181" t="s">
        <v>93</v>
      </c>
      <c r="H28" s="182" t="s">
        <v>79</v>
      </c>
      <c r="I28" s="183" t="s">
        <v>84</v>
      </c>
    </row>
    <row r="29" spans="1:9" ht="51" x14ac:dyDescent="0.2">
      <c r="A29" s="71">
        <v>26</v>
      </c>
      <c r="B29" s="165" t="str">
        <f>'Pr.(26)'!B2</f>
        <v>SERVIZIO FINANZIARIO - TRIBUTI - PERSONALE</v>
      </c>
      <c r="C29" s="159" t="str">
        <f>'Pr.(26)'!B3</f>
        <v>Delibere di approvazione regolamenti e aliquote/tariffe tributi comunali</v>
      </c>
      <c r="D29" s="84" t="str">
        <f>IF('Pr.(26)'!$I$24='Pr.(26)'!$L$24,'Pr.(26)'!$G$39,"NON COMPILATO")</f>
        <v>BASSO</v>
      </c>
      <c r="E29" s="84" t="str">
        <f>IF('Pr.(26)'!$I$36='Pr.(26)'!$L$36,'Pr.(26)'!$G$40,"NON COMPILATO")</f>
        <v>MEDIO</v>
      </c>
      <c r="F29" s="92" t="str">
        <f>'Pr.(26)'!$G$41</f>
        <v>BASSO</v>
      </c>
      <c r="G29" s="184" t="s">
        <v>132</v>
      </c>
      <c r="H29" s="185" t="s">
        <v>79</v>
      </c>
      <c r="I29" s="185" t="s">
        <v>84</v>
      </c>
    </row>
    <row r="30" spans="1:9" ht="51" x14ac:dyDescent="0.2">
      <c r="A30" s="71">
        <v>27</v>
      </c>
      <c r="B30" s="165" t="str">
        <f>'Pr.(27)'!B2</f>
        <v>SERVIZIO FINANZIARIO - TRIBUTI - PERSONALE</v>
      </c>
      <c r="C30" s="159" t="str">
        <f>'Pr.(27)'!B3</f>
        <v>Controlli, attività di accertamento sui tributi e rimborsi</v>
      </c>
      <c r="D30" s="84" t="str">
        <f>IF('Pr.(27)'!$I$24='Pr.(27)'!$L$24,'Pr.(27)'!$G$39,"NON COMPILATO")</f>
        <v>MEDIO</v>
      </c>
      <c r="E30" s="92" t="str">
        <f>IF('Pr.(27)'!$I$36='Pr.(27)'!$L$36,'Pr.(27)'!$G$40,"NON COMPILATO")</f>
        <v>MEDIO</v>
      </c>
      <c r="F30" s="92" t="str">
        <f>'Pr.(27)'!$G$41</f>
        <v>MEDIO</v>
      </c>
      <c r="G30" s="184" t="s">
        <v>133</v>
      </c>
      <c r="H30" s="185" t="s">
        <v>79</v>
      </c>
      <c r="I30" s="185" t="s">
        <v>84</v>
      </c>
    </row>
  </sheetData>
  <sheetProtection formatCells="0" formatColumns="0" formatRows="0"/>
  <protectedRanges>
    <protectedRange sqref="G5:I5 G9:I9 G12:I13 G17:I17 I6 G6" name="Intervallo1_1"/>
    <protectedRange sqref="G1:I3 G7:I7 G10:I11 H6 H8 H14 G22:I65536" name="Intervallo1"/>
  </protectedRanges>
  <mergeCells count="1">
    <mergeCell ref="D2:F2"/>
  </mergeCells>
  <pageMargins left="0.19685039370078741" right="0.19685039370078741" top="0.51181102362204722" bottom="0.51181102362204722" header="0.31496062992125984" footer="0.31496062992125984"/>
  <pageSetup paperSize="8" scale="84" fitToHeight="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61" zoomScale="160" zoomScaleNormal="160" workbookViewId="0">
      <selection activeCell="B2" sqref="B2"/>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138</v>
      </c>
      <c r="C2" s="5"/>
      <c r="D2" s="5"/>
      <c r="E2" s="5"/>
    </row>
    <row r="3" spans="1:9" ht="40.5" customHeight="1" x14ac:dyDescent="0.25">
      <c r="B3" s="66" t="s">
        <v>78</v>
      </c>
      <c r="C3" s="7"/>
      <c r="D3" s="7"/>
      <c r="E3" s="7"/>
    </row>
    <row r="4" spans="1:9" ht="13.9" customHeight="1" x14ac:dyDescent="0.2">
      <c r="A4" s="187" t="s">
        <v>10</v>
      </c>
      <c r="B4" s="187"/>
      <c r="C4" s="187" t="s">
        <v>11</v>
      </c>
      <c r="D4" s="187"/>
      <c r="E4" s="187"/>
    </row>
    <row r="5" spans="1:9" x14ac:dyDescent="0.2">
      <c r="A5" s="8">
        <v>1</v>
      </c>
      <c r="B5" s="8" t="s">
        <v>12</v>
      </c>
      <c r="C5" s="9" t="s">
        <v>13</v>
      </c>
      <c r="D5" s="9" t="s">
        <v>14</v>
      </c>
      <c r="E5" s="9" t="s">
        <v>15</v>
      </c>
    </row>
    <row r="6" spans="1:9" ht="39" x14ac:dyDescent="0.25">
      <c r="A6" s="10"/>
      <c r="B6" s="11" t="s">
        <v>16</v>
      </c>
      <c r="C6" s="12"/>
      <c r="D6" s="12"/>
      <c r="E6" s="12" t="s">
        <v>17</v>
      </c>
      <c r="H6" s="13">
        <f>COUNTA(C6:E6)</f>
        <v>1</v>
      </c>
      <c r="I6" s="14" t="str">
        <f>IF(H6=1,"OK","VALORIZZARE UN LIVELLO")</f>
        <v>OK</v>
      </c>
    </row>
    <row r="7" spans="1:9" ht="15" x14ac:dyDescent="0.25">
      <c r="A7" s="8">
        <v>2</v>
      </c>
      <c r="B7" s="8" t="s">
        <v>18</v>
      </c>
      <c r="C7" s="9" t="s">
        <v>13</v>
      </c>
      <c r="D7" s="9" t="s">
        <v>14</v>
      </c>
      <c r="E7" s="9" t="s">
        <v>15</v>
      </c>
      <c r="H7" s="13"/>
      <c r="I7" s="14"/>
    </row>
    <row r="8" spans="1:9" ht="26.25" x14ac:dyDescent="0.25">
      <c r="A8" s="10"/>
      <c r="B8" s="11" t="s">
        <v>19</v>
      </c>
      <c r="C8" s="12"/>
      <c r="D8" s="12" t="s">
        <v>17</v>
      </c>
      <c r="E8" s="12"/>
      <c r="H8" s="13">
        <f>COUNTA(C8:E8)</f>
        <v>1</v>
      </c>
      <c r="I8" s="14" t="str">
        <f>IF(H8=1,"OK","VALORIZZARE UN LIVELLO")</f>
        <v>OK</v>
      </c>
    </row>
    <row r="9" spans="1:9" ht="15" x14ac:dyDescent="0.25">
      <c r="A9" s="8">
        <v>3</v>
      </c>
      <c r="B9" s="8" t="s">
        <v>20</v>
      </c>
      <c r="C9" s="9" t="s">
        <v>13</v>
      </c>
      <c r="D9" s="9" t="s">
        <v>14</v>
      </c>
      <c r="E9" s="9" t="s">
        <v>15</v>
      </c>
      <c r="H9" s="13"/>
      <c r="I9" s="14"/>
    </row>
    <row r="10" spans="1:9" ht="26.25" x14ac:dyDescent="0.25">
      <c r="A10" s="10"/>
      <c r="B10" s="11" t="s">
        <v>21</v>
      </c>
      <c r="C10" s="12" t="s">
        <v>17</v>
      </c>
      <c r="D10" s="12"/>
      <c r="E10" s="12"/>
      <c r="H10" s="13">
        <f>COUNTA(C10:E10)</f>
        <v>1</v>
      </c>
      <c r="I10" s="14" t="str">
        <f>IF(H10=1,"OK","VALORIZZARE UN LIVELLO")</f>
        <v>OK</v>
      </c>
    </row>
    <row r="11" spans="1:9" ht="15" x14ac:dyDescent="0.25">
      <c r="A11" s="8">
        <v>4</v>
      </c>
      <c r="B11" s="8" t="s">
        <v>22</v>
      </c>
      <c r="C11" s="9" t="s">
        <v>13</v>
      </c>
      <c r="D11" s="9" t="s">
        <v>14</v>
      </c>
      <c r="E11" s="9" t="s">
        <v>15</v>
      </c>
      <c r="H11" s="13"/>
      <c r="I11" s="14"/>
    </row>
    <row r="12" spans="1:9" ht="51.75" x14ac:dyDescent="0.25">
      <c r="A12" s="10"/>
      <c r="B12" s="11" t="s">
        <v>23</v>
      </c>
      <c r="C12" s="12"/>
      <c r="D12" s="12"/>
      <c r="E12" s="12" t="s">
        <v>17</v>
      </c>
      <c r="H12" s="13">
        <f>COUNTA(C12:E12)</f>
        <v>1</v>
      </c>
      <c r="I12" s="14" t="str">
        <f>IF(H12=1,"OK","VALORIZZARE UN LIVELLO")</f>
        <v>OK</v>
      </c>
    </row>
    <row r="13" spans="1:9" ht="15" x14ac:dyDescent="0.25">
      <c r="A13" s="8">
        <v>5</v>
      </c>
      <c r="B13" s="8" t="s">
        <v>24</v>
      </c>
      <c r="C13" s="9" t="s">
        <v>13</v>
      </c>
      <c r="D13" s="9" t="s">
        <v>14</v>
      </c>
      <c r="E13" s="9" t="s">
        <v>15</v>
      </c>
      <c r="H13" s="13"/>
      <c r="I13" s="14"/>
    </row>
    <row r="14" spans="1:9" ht="39" x14ac:dyDescent="0.25">
      <c r="A14" s="10"/>
      <c r="B14" s="11" t="s">
        <v>25</v>
      </c>
      <c r="C14" s="12"/>
      <c r="D14" s="12"/>
      <c r="E14" s="12" t="s">
        <v>17</v>
      </c>
      <c r="H14" s="13">
        <f>COUNTA(C14:E14)</f>
        <v>1</v>
      </c>
      <c r="I14" s="14" t="str">
        <f>IF(H14=1,"OK","VALORIZZARE UN LIVELLO")</f>
        <v>OK</v>
      </c>
    </row>
    <row r="15" spans="1:9" ht="34.5" customHeight="1" x14ac:dyDescent="0.25">
      <c r="A15" s="8">
        <v>6</v>
      </c>
      <c r="B15" s="8" t="s">
        <v>26</v>
      </c>
      <c r="C15" s="9" t="s">
        <v>13</v>
      </c>
      <c r="D15" s="9" t="s">
        <v>14</v>
      </c>
      <c r="E15" s="9" t="s">
        <v>15</v>
      </c>
      <c r="H15" s="13"/>
      <c r="I15" s="14"/>
    </row>
    <row r="16" spans="1:9" ht="21" x14ac:dyDescent="0.25">
      <c r="A16" s="10"/>
      <c r="B16" s="11" t="s">
        <v>27</v>
      </c>
      <c r="C16" s="12"/>
      <c r="D16" s="12" t="s">
        <v>17</v>
      </c>
      <c r="E16" s="12"/>
      <c r="H16" s="13">
        <f>COUNTA(C16:E16)</f>
        <v>1</v>
      </c>
      <c r="I16" s="14" t="str">
        <f>IF(H16=1,"OK","VALORIZZARE UN LIVELLO")</f>
        <v>OK</v>
      </c>
    </row>
    <row r="17" spans="1:15" ht="15" x14ac:dyDescent="0.25">
      <c r="A17" s="8">
        <v>7</v>
      </c>
      <c r="B17" s="8" t="s">
        <v>28</v>
      </c>
      <c r="C17" s="9" t="s">
        <v>13</v>
      </c>
      <c r="D17" s="9" t="s">
        <v>14</v>
      </c>
      <c r="E17" s="9" t="s">
        <v>15</v>
      </c>
      <c r="H17" s="13"/>
      <c r="I17" s="14"/>
    </row>
    <row r="18" spans="1:15" ht="54" customHeight="1" x14ac:dyDescent="0.25">
      <c r="A18" s="10"/>
      <c r="B18" s="11" t="s">
        <v>29</v>
      </c>
      <c r="C18" s="12"/>
      <c r="D18" s="12"/>
      <c r="E18" s="12" t="s">
        <v>17</v>
      </c>
      <c r="H18" s="13">
        <f>COUNTA(C18:E18)</f>
        <v>1</v>
      </c>
      <c r="I18" s="14" t="str">
        <f>IF(H18=1,"OK","VALORIZZARE UN LIVELLO")</f>
        <v>OK</v>
      </c>
    </row>
    <row r="19" spans="1:15" ht="15" x14ac:dyDescent="0.25">
      <c r="A19" s="8">
        <v>8</v>
      </c>
      <c r="B19" s="8" t="s">
        <v>30</v>
      </c>
      <c r="C19" s="9" t="s">
        <v>13</v>
      </c>
      <c r="D19" s="9" t="s">
        <v>14</v>
      </c>
      <c r="E19" s="9" t="s">
        <v>15</v>
      </c>
      <c r="H19" s="13"/>
      <c r="I19" s="14"/>
    </row>
    <row r="20" spans="1:15" ht="26.25" x14ac:dyDescent="0.25">
      <c r="A20" s="10"/>
      <c r="B20" s="11" t="s">
        <v>31</v>
      </c>
      <c r="C20" s="12"/>
      <c r="D20" s="12"/>
      <c r="E20" s="12" t="s">
        <v>17</v>
      </c>
      <c r="H20" s="13">
        <f>COUNTA(C20:E20)</f>
        <v>1</v>
      </c>
      <c r="I20" s="14" t="str">
        <f>IF(H20=1,"OK","VALORIZZARE UN LIVELLO")</f>
        <v>OK</v>
      </c>
    </row>
    <row r="21" spans="1:15" ht="15" x14ac:dyDescent="0.25">
      <c r="A21" s="8">
        <v>9</v>
      </c>
      <c r="B21" s="8" t="s">
        <v>32</v>
      </c>
      <c r="C21" s="9" t="s">
        <v>13</v>
      </c>
      <c r="D21" s="9" t="s">
        <v>14</v>
      </c>
      <c r="E21" s="9" t="s">
        <v>15</v>
      </c>
      <c r="H21" s="13"/>
      <c r="I21" s="14"/>
    </row>
    <row r="22" spans="1:15" ht="26.25" x14ac:dyDescent="0.25">
      <c r="A22" s="10"/>
      <c r="B22" s="11" t="s">
        <v>33</v>
      </c>
      <c r="C22" s="15"/>
      <c r="D22" s="15"/>
      <c r="E22" s="15" t="s">
        <v>17</v>
      </c>
      <c r="H22" s="13">
        <f>COUNTA(C22:E22)</f>
        <v>1</v>
      </c>
      <c r="I22" s="14" t="str">
        <f>IF(H22=1,"OK","VALORIZZARE UN LIVELLO")</f>
        <v>OK</v>
      </c>
    </row>
    <row r="23" spans="1:15" ht="15" x14ac:dyDescent="0.25">
      <c r="C23" s="16" t="s">
        <v>13</v>
      </c>
      <c r="D23" s="16" t="s">
        <v>14</v>
      </c>
      <c r="E23" s="16" t="s">
        <v>15</v>
      </c>
      <c r="H23" s="13"/>
      <c r="I23" s="14"/>
    </row>
    <row r="24" spans="1:15" ht="15" x14ac:dyDescent="0.25">
      <c r="B24" s="17" t="s">
        <v>34</v>
      </c>
      <c r="C24" s="18">
        <f>COUNTA(C6,C8,C10,C12,C14,C16,C18,C20,C22)</f>
        <v>1</v>
      </c>
      <c r="D24" s="18">
        <f>COUNTA(D6,D8,D10,D12,D14,D16,D18,D20,D22)</f>
        <v>2</v>
      </c>
      <c r="E24" s="18">
        <f>COUNTA(E6,E8,E10,E12,E14,E16,E18,E20,E22)</f>
        <v>6</v>
      </c>
      <c r="H24" s="13">
        <f>SUM(C24:E24)</f>
        <v>9</v>
      </c>
      <c r="I24" s="14" t="str">
        <f>IF(H24=9,"OK","ERRORE TOTALI")</f>
        <v>OK</v>
      </c>
      <c r="L24" s="2" t="s">
        <v>35</v>
      </c>
    </row>
    <row r="25" spans="1:15" ht="15" x14ac:dyDescent="0.25">
      <c r="H25" s="13"/>
      <c r="I25" s="14"/>
    </row>
    <row r="26" spans="1:15" ht="15.75" customHeight="1" x14ac:dyDescent="0.25">
      <c r="A26" s="188" t="s">
        <v>36</v>
      </c>
      <c r="B26" s="188"/>
      <c r="C26" s="189" t="s">
        <v>11</v>
      </c>
      <c r="D26" s="189"/>
      <c r="E26" s="189"/>
      <c r="H26" s="13"/>
      <c r="I26" s="14"/>
    </row>
    <row r="27" spans="1:15" ht="15" x14ac:dyDescent="0.25">
      <c r="A27" s="19">
        <v>1</v>
      </c>
      <c r="B27" s="20" t="s">
        <v>37</v>
      </c>
      <c r="C27" s="9" t="s">
        <v>13</v>
      </c>
      <c r="D27" s="9" t="s">
        <v>14</v>
      </c>
      <c r="E27" s="9" t="s">
        <v>15</v>
      </c>
      <c r="H27" s="13"/>
      <c r="I27" s="14"/>
    </row>
    <row r="28" spans="1:15" ht="39.75" customHeight="1" x14ac:dyDescent="0.25">
      <c r="A28" s="21"/>
      <c r="B28" s="22" t="s">
        <v>38</v>
      </c>
      <c r="C28" s="12"/>
      <c r="D28" s="12"/>
      <c r="E28" s="12" t="s">
        <v>17</v>
      </c>
      <c r="H28" s="13">
        <f>COUNTA(C28:E28)</f>
        <v>1</v>
      </c>
      <c r="I28" s="14" t="str">
        <f>IF(H28=1,"OK","VALORIZZARE UN LIVELLO")</f>
        <v>OK</v>
      </c>
      <c r="J28" s="190"/>
      <c r="K28" s="190"/>
      <c r="L28" s="190"/>
      <c r="M28" s="190"/>
      <c r="N28" s="190"/>
      <c r="O28" s="190"/>
    </row>
    <row r="29" spans="1:15" ht="15" x14ac:dyDescent="0.25">
      <c r="A29" s="19">
        <v>2</v>
      </c>
      <c r="B29" s="20" t="s">
        <v>39</v>
      </c>
      <c r="C29" s="9" t="s">
        <v>13</v>
      </c>
      <c r="D29" s="9" t="s">
        <v>14</v>
      </c>
      <c r="E29" s="9" t="s">
        <v>15</v>
      </c>
      <c r="H29" s="13"/>
      <c r="I29" s="14"/>
    </row>
    <row r="30" spans="1:15" ht="26.25" x14ac:dyDescent="0.25">
      <c r="A30" s="21"/>
      <c r="B30" s="22" t="s">
        <v>40</v>
      </c>
      <c r="C30" s="12"/>
      <c r="D30" s="12"/>
      <c r="E30" s="12" t="s">
        <v>17</v>
      </c>
      <c r="H30" s="13">
        <f>COUNTA(C30:E30)</f>
        <v>1</v>
      </c>
      <c r="I30" s="14" t="str">
        <f>IF(H30=1,"OK","VALORIZZARE UN LIVELLO")</f>
        <v>OK</v>
      </c>
    </row>
    <row r="31" spans="1:15" ht="15" x14ac:dyDescent="0.25">
      <c r="A31" s="19">
        <v>3</v>
      </c>
      <c r="B31" s="20" t="s">
        <v>41</v>
      </c>
      <c r="C31" s="9" t="s">
        <v>13</v>
      </c>
      <c r="D31" s="9" t="s">
        <v>14</v>
      </c>
      <c r="E31" s="9" t="s">
        <v>15</v>
      </c>
      <c r="H31" s="13"/>
      <c r="I31" s="14"/>
    </row>
    <row r="32" spans="1:15" ht="26.25" x14ac:dyDescent="0.25">
      <c r="A32" s="21"/>
      <c r="B32" s="22" t="s">
        <v>42</v>
      </c>
      <c r="C32" s="12"/>
      <c r="D32" s="12"/>
      <c r="E32" s="12" t="s">
        <v>17</v>
      </c>
      <c r="H32" s="13">
        <f>COUNTA(C32:E32)</f>
        <v>1</v>
      </c>
      <c r="I32" s="14" t="str">
        <f>IF(H32=1,"OK","VALORIZZARE UN LIVELLO")</f>
        <v>OK</v>
      </c>
    </row>
    <row r="33" spans="1:16" ht="15" x14ac:dyDescent="0.25">
      <c r="A33" s="19">
        <v>4</v>
      </c>
      <c r="B33" s="20" t="s">
        <v>43</v>
      </c>
      <c r="C33" s="9" t="s">
        <v>13</v>
      </c>
      <c r="D33" s="9" t="s">
        <v>14</v>
      </c>
      <c r="E33" s="9" t="s">
        <v>15</v>
      </c>
      <c r="H33" s="13"/>
      <c r="I33" s="14"/>
    </row>
    <row r="34" spans="1:16" ht="39" x14ac:dyDescent="0.25">
      <c r="A34" s="21"/>
      <c r="B34" s="23" t="s">
        <v>44</v>
      </c>
      <c r="C34" s="12"/>
      <c r="D34" s="12"/>
      <c r="E34" s="12" t="s">
        <v>17</v>
      </c>
      <c r="H34" s="13">
        <f>COUNTA(C34:E34)</f>
        <v>1</v>
      </c>
      <c r="I34" s="14" t="str">
        <f>IF(H34=1,"OK","VALORIZZARE UN LIVELLO")</f>
        <v>OK</v>
      </c>
    </row>
    <row r="35" spans="1:16" ht="15" x14ac:dyDescent="0.25">
      <c r="C35" s="24" t="s">
        <v>13</v>
      </c>
      <c r="D35" s="24" t="s">
        <v>14</v>
      </c>
      <c r="E35" s="24" t="s">
        <v>15</v>
      </c>
      <c r="H35" s="13"/>
      <c r="I35" s="14"/>
    </row>
    <row r="36" spans="1:16" ht="15" x14ac:dyDescent="0.25">
      <c r="B36" s="25" t="s">
        <v>45</v>
      </c>
      <c r="C36" s="18">
        <f>COUNTA(C28,C30,C32,C34)</f>
        <v>0</v>
      </c>
      <c r="D36" s="18">
        <f>COUNTA(D28,D30,D32,D34)</f>
        <v>0</v>
      </c>
      <c r="E36" s="18">
        <f>COUNTA(E28,E30,E32,E34)</f>
        <v>4</v>
      </c>
      <c r="H36" s="13">
        <f>SUM(C36:E36)</f>
        <v>4</v>
      </c>
      <c r="I36" s="14" t="str">
        <f>IF(H36=4,"OK","ERRORE TOTALI")</f>
        <v>OK</v>
      </c>
      <c r="L36" s="2" t="s">
        <v>35</v>
      </c>
    </row>
    <row r="38" spans="1:16" ht="15.75" x14ac:dyDescent="0.25">
      <c r="B38" s="26" t="s">
        <v>46</v>
      </c>
      <c r="C38" s="16" t="s">
        <v>13</v>
      </c>
      <c r="D38" s="16" t="s">
        <v>14</v>
      </c>
      <c r="E38" s="16" t="s">
        <v>15</v>
      </c>
      <c r="F38" s="16" t="s">
        <v>47</v>
      </c>
    </row>
    <row r="39" spans="1:16" x14ac:dyDescent="0.2">
      <c r="B39" s="27" t="s">
        <v>3</v>
      </c>
      <c r="C39" s="28">
        <f>C24*C57</f>
        <v>9</v>
      </c>
      <c r="D39" s="28">
        <f>D24*D57</f>
        <v>12</v>
      </c>
      <c r="E39" s="28">
        <f>E24*E57</f>
        <v>18</v>
      </c>
      <c r="F39" s="29">
        <f>SUM(C39:E39)</f>
        <v>39</v>
      </c>
      <c r="G39" s="28" t="str">
        <f>IF(F39&lt;C63,"BASSO",(IF(F39&lt;C62,"MEDIO","ALTO")))</f>
        <v>BASSO</v>
      </c>
    </row>
    <row r="40" spans="1:16" x14ac:dyDescent="0.2">
      <c r="B40" s="30" t="s">
        <v>4</v>
      </c>
      <c r="C40" s="31">
        <f>C36*C58</f>
        <v>0</v>
      </c>
      <c r="D40" s="31">
        <f>D36*D58</f>
        <v>0</v>
      </c>
      <c r="E40" s="31">
        <f>E36*E58</f>
        <v>8</v>
      </c>
      <c r="F40" s="32">
        <f>SUM(C40:E40)</f>
        <v>8</v>
      </c>
      <c r="G40" s="31" t="str">
        <f>IF(F40&lt;C68,"BASSO",(IF(F40&lt;C67,"MEDIO","ALTO")))</f>
        <v>BASSO</v>
      </c>
    </row>
    <row r="41" spans="1:16" ht="15.75" x14ac:dyDescent="0.25">
      <c r="B41" s="33" t="s">
        <v>48</v>
      </c>
      <c r="C41" s="34"/>
      <c r="D41" s="34"/>
      <c r="E41" s="34"/>
      <c r="F41" s="34"/>
      <c r="G41" s="34" t="str">
        <f>IF(I44=2,J44,(IF(I45=2,J45,(IF(I46=2,J46,(IF(I47=2,J47,(IF(I48=2,J48,(IF(I49=2,J49,(IF(I50=2,J50,(IF(I51=2,J51,J52)))))))))))))))</f>
        <v>MINIMO</v>
      </c>
    </row>
    <row r="42" spans="1:16" ht="13.5" customHeight="1" x14ac:dyDescent="0.2">
      <c r="K42" s="191" t="s">
        <v>49</v>
      </c>
      <c r="L42" s="191"/>
      <c r="M42" s="191"/>
      <c r="N42" s="191"/>
      <c r="O42" s="191"/>
      <c r="P42" s="191"/>
    </row>
    <row r="43" spans="1:16" ht="25.5" x14ac:dyDescent="0.2">
      <c r="B43" s="35"/>
      <c r="C43" s="35" t="s">
        <v>50</v>
      </c>
      <c r="D43" s="35" t="s">
        <v>51</v>
      </c>
      <c r="E43" s="35" t="s">
        <v>52</v>
      </c>
      <c r="F43" s="35"/>
      <c r="G43" s="35"/>
      <c r="H43" s="35"/>
      <c r="I43" s="35"/>
      <c r="J43" s="35"/>
      <c r="K43" s="36" t="s">
        <v>53</v>
      </c>
      <c r="L43" s="37"/>
      <c r="M43" s="37" t="s">
        <v>54</v>
      </c>
      <c r="N43" s="37"/>
      <c r="O43" s="37" t="s">
        <v>55</v>
      </c>
      <c r="P43" s="38"/>
    </row>
    <row r="44" spans="1:16" x14ac:dyDescent="0.2">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x14ac:dyDescent="0.2">
      <c r="B45" s="35"/>
      <c r="C45" s="35" t="s">
        <v>13</v>
      </c>
      <c r="D45" s="35" t="s">
        <v>14</v>
      </c>
      <c r="E45" s="35" t="s">
        <v>58</v>
      </c>
      <c r="F45" s="35"/>
      <c r="G45" s="35">
        <f>IF(G39=C45,1,0)</f>
        <v>0</v>
      </c>
      <c r="H45" s="35">
        <f>IF(G40=D45,1,0)</f>
        <v>0</v>
      </c>
      <c r="I45" s="35">
        <f t="shared" si="0"/>
        <v>0</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x14ac:dyDescent="0.2">
      <c r="B46" s="35"/>
      <c r="C46" s="35" t="s">
        <v>14</v>
      </c>
      <c r="D46" s="35" t="s">
        <v>13</v>
      </c>
      <c r="E46" s="35" t="s">
        <v>58</v>
      </c>
      <c r="F46" s="35"/>
      <c r="G46" s="35">
        <f>IF(G39=C46,1,0)</f>
        <v>0</v>
      </c>
      <c r="H46" s="35">
        <f>IF(G40=D46,1,0)</f>
        <v>0</v>
      </c>
      <c r="I46" s="35">
        <f t="shared" si="0"/>
        <v>0</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x14ac:dyDescent="0.2">
      <c r="B47" s="35"/>
      <c r="C47" s="35" t="s">
        <v>13</v>
      </c>
      <c r="D47" s="35" t="s">
        <v>15</v>
      </c>
      <c r="E47" s="35" t="s">
        <v>14</v>
      </c>
      <c r="F47" s="35"/>
      <c r="G47" s="35">
        <f>IF(G39=C47,1,0)</f>
        <v>0</v>
      </c>
      <c r="H47" s="35">
        <f>IF(G40=D47,1,0)</f>
        <v>1</v>
      </c>
      <c r="I47" s="35">
        <f t="shared" si="0"/>
        <v>1</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x14ac:dyDescent="0.2">
      <c r="B48" s="35"/>
      <c r="C48" s="35" t="s">
        <v>14</v>
      </c>
      <c r="D48" s="35" t="s">
        <v>14</v>
      </c>
      <c r="E48" s="35" t="s">
        <v>14</v>
      </c>
      <c r="F48" s="35"/>
      <c r="G48" s="35">
        <f>IF(G39=C48,1,0)</f>
        <v>0</v>
      </c>
      <c r="H48" s="35">
        <f>IF(G40=D48,1,0)</f>
        <v>0</v>
      </c>
      <c r="I48" s="35">
        <f t="shared" si="0"/>
        <v>0</v>
      </c>
      <c r="J48" s="35" t="str">
        <f t="shared" si="1"/>
        <v xml:space="preserve">  </v>
      </c>
      <c r="K48" s="45" t="s">
        <v>59</v>
      </c>
      <c r="L48" s="46" t="str">
        <f t="shared" si="2"/>
        <v xml:space="preserve"> </v>
      </c>
      <c r="M48" s="47" t="s">
        <v>59</v>
      </c>
      <c r="N48" s="46" t="str">
        <f t="shared" si="3"/>
        <v xml:space="preserve"> </v>
      </c>
      <c r="O48" s="47" t="s">
        <v>59</v>
      </c>
      <c r="P48" s="46" t="str">
        <f t="shared" si="4"/>
        <v xml:space="preserve"> </v>
      </c>
    </row>
    <row r="49" spans="2:16" x14ac:dyDescent="0.2">
      <c r="B49" s="35"/>
      <c r="C49" s="35" t="s">
        <v>15</v>
      </c>
      <c r="D49" s="35" t="s">
        <v>13</v>
      </c>
      <c r="E49" s="35" t="s">
        <v>14</v>
      </c>
      <c r="F49" s="35"/>
      <c r="G49" s="35">
        <f>IF(G39=C49,1,0)</f>
        <v>1</v>
      </c>
      <c r="H49" s="35">
        <f>IF(G40=D49,1,0)</f>
        <v>0</v>
      </c>
      <c r="I49" s="35">
        <f t="shared" si="0"/>
        <v>1</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2:16" x14ac:dyDescent="0.2">
      <c r="B50" s="35"/>
      <c r="C50" s="35" t="s">
        <v>14</v>
      </c>
      <c r="D50" s="35" t="s">
        <v>15</v>
      </c>
      <c r="E50" s="35" t="s">
        <v>15</v>
      </c>
      <c r="F50" s="35"/>
      <c r="G50" s="35">
        <f>IF(G39=C50,1,0)</f>
        <v>0</v>
      </c>
      <c r="H50" s="35">
        <f>IF(G40=D50,1,0)</f>
        <v>1</v>
      </c>
      <c r="I50" s="35">
        <f t="shared" si="0"/>
        <v>1</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2:16" x14ac:dyDescent="0.2">
      <c r="B51" s="35"/>
      <c r="C51" s="35" t="s">
        <v>15</v>
      </c>
      <c r="D51" s="35" t="s">
        <v>14</v>
      </c>
      <c r="E51" s="35" t="s">
        <v>15</v>
      </c>
      <c r="F51" s="35"/>
      <c r="G51" s="35">
        <f>IF(G39=C51,1,0)</f>
        <v>1</v>
      </c>
      <c r="H51" s="35">
        <f>IF(G40=D51,1,0)</f>
        <v>0</v>
      </c>
      <c r="I51" s="35">
        <f t="shared" si="0"/>
        <v>1</v>
      </c>
      <c r="J51" s="35" t="str">
        <f t="shared" si="1"/>
        <v xml:space="preserve">  </v>
      </c>
      <c r="K51" s="48" t="s">
        <v>62</v>
      </c>
      <c r="L51" s="49" t="str">
        <f t="shared" si="2"/>
        <v xml:space="preserve"> </v>
      </c>
      <c r="M51" s="50" t="s">
        <v>59</v>
      </c>
      <c r="N51" s="49" t="str">
        <f t="shared" si="3"/>
        <v xml:space="preserve"> </v>
      </c>
      <c r="O51" s="50" t="s">
        <v>62</v>
      </c>
      <c r="P51" s="49" t="str">
        <f t="shared" si="4"/>
        <v xml:space="preserve"> </v>
      </c>
    </row>
    <row r="52" spans="2:16" x14ac:dyDescent="0.2">
      <c r="B52" s="35"/>
      <c r="C52" s="35" t="s">
        <v>15</v>
      </c>
      <c r="D52" s="35" t="s">
        <v>15</v>
      </c>
      <c r="E52" s="35" t="s">
        <v>63</v>
      </c>
      <c r="F52" s="35"/>
      <c r="G52" s="35">
        <f>IF(G39=C52,1,0)</f>
        <v>1</v>
      </c>
      <c r="H52" s="35">
        <f>IF(G40=D52,1,0)</f>
        <v>1</v>
      </c>
      <c r="I52" s="35">
        <f t="shared" si="0"/>
        <v>2</v>
      </c>
      <c r="J52" s="35" t="str">
        <f t="shared" si="1"/>
        <v>MINIMO</v>
      </c>
      <c r="K52" s="51" t="s">
        <v>62</v>
      </c>
      <c r="L52" s="52" t="str">
        <f t="shared" si="2"/>
        <v>x</v>
      </c>
      <c r="M52" s="53" t="s">
        <v>62</v>
      </c>
      <c r="N52" s="52" t="str">
        <f t="shared" si="3"/>
        <v>x</v>
      </c>
      <c r="O52" s="53" t="s">
        <v>64</v>
      </c>
      <c r="P52" s="52" t="str">
        <f t="shared" si="4"/>
        <v>x</v>
      </c>
    </row>
    <row r="53" spans="2:16" x14ac:dyDescent="0.2">
      <c r="B53" s="35"/>
      <c r="C53" s="35"/>
      <c r="D53" s="35"/>
      <c r="E53" s="35"/>
      <c r="F53" s="35"/>
      <c r="G53" s="35"/>
      <c r="H53" s="35"/>
      <c r="I53" s="35"/>
      <c r="J53" s="35"/>
    </row>
    <row r="56" spans="2:16" x14ac:dyDescent="0.2">
      <c r="B56" s="54" t="s">
        <v>65</v>
      </c>
      <c r="C56" s="16" t="s">
        <v>13</v>
      </c>
      <c r="D56" s="16" t="s">
        <v>14</v>
      </c>
      <c r="E56" s="16" t="s">
        <v>15</v>
      </c>
      <c r="G56" s="55" t="s">
        <v>66</v>
      </c>
      <c r="H56" s="55" t="s">
        <v>67</v>
      </c>
      <c r="I56" s="55" t="s">
        <v>68</v>
      </c>
      <c r="J56" s="56"/>
      <c r="K56" s="56"/>
      <c r="L56" s="57"/>
      <c r="M56" s="57"/>
      <c r="N56" s="57"/>
      <c r="O56" s="57"/>
    </row>
    <row r="57" spans="2:16" x14ac:dyDescent="0.2">
      <c r="B57" s="54" t="s">
        <v>3</v>
      </c>
      <c r="C57" s="58">
        <v>9</v>
      </c>
      <c r="D57" s="58">
        <v>6</v>
      </c>
      <c r="E57" s="58">
        <v>3</v>
      </c>
      <c r="G57" s="55">
        <f>C57*9</f>
        <v>81</v>
      </c>
      <c r="H57" s="55">
        <f>D57*9</f>
        <v>54</v>
      </c>
      <c r="I57" s="55">
        <f>E57*9</f>
        <v>27</v>
      </c>
      <c r="J57" s="56"/>
      <c r="K57" s="56"/>
      <c r="L57" s="57"/>
      <c r="M57" s="57"/>
      <c r="N57" s="57"/>
      <c r="O57" s="57"/>
    </row>
    <row r="58" spans="2:16" x14ac:dyDescent="0.2">
      <c r="B58" s="54" t="s">
        <v>4</v>
      </c>
      <c r="C58" s="58">
        <v>6</v>
      </c>
      <c r="D58" s="58">
        <v>4</v>
      </c>
      <c r="E58" s="58">
        <v>2</v>
      </c>
      <c r="G58" s="55">
        <f>C58*4</f>
        <v>24</v>
      </c>
      <c r="H58" s="55">
        <f>D58*4</f>
        <v>16</v>
      </c>
      <c r="I58" s="55">
        <f>E58*4</f>
        <v>8</v>
      </c>
      <c r="J58" s="57"/>
      <c r="K58" s="57"/>
      <c r="L58" s="57"/>
      <c r="M58" s="57"/>
      <c r="N58" s="57"/>
      <c r="O58" s="57"/>
    </row>
    <row r="59" spans="2:16" x14ac:dyDescent="0.2">
      <c r="C59" s="59"/>
      <c r="D59" s="59"/>
      <c r="E59" s="59"/>
      <c r="J59" s="57"/>
      <c r="K59" s="57"/>
      <c r="L59" s="60"/>
      <c r="M59" s="57"/>
      <c r="N59" s="57"/>
      <c r="O59" s="57"/>
    </row>
    <row r="60" spans="2:16" x14ac:dyDescent="0.2">
      <c r="C60" s="59"/>
      <c r="D60" s="59"/>
      <c r="E60" s="59"/>
      <c r="J60" s="57"/>
      <c r="K60" s="57"/>
      <c r="L60" s="61"/>
      <c r="M60" s="57"/>
      <c r="N60" s="57"/>
      <c r="O60" s="57"/>
    </row>
    <row r="61" spans="2:16" x14ac:dyDescent="0.2">
      <c r="B61" s="62" t="s">
        <v>69</v>
      </c>
      <c r="C61" s="59"/>
      <c r="D61" s="59"/>
      <c r="E61" s="59"/>
      <c r="J61" s="57"/>
      <c r="K61" s="57"/>
      <c r="L61" s="61"/>
      <c r="M61" s="57"/>
      <c r="N61" s="57"/>
      <c r="O61" s="57"/>
    </row>
    <row r="62" spans="2:16" x14ac:dyDescent="0.2">
      <c r="B62" s="63" t="s">
        <v>70</v>
      </c>
      <c r="C62" s="58">
        <v>61</v>
      </c>
      <c r="D62" s="64" t="s">
        <v>71</v>
      </c>
      <c r="E62" s="65">
        <f>G57</f>
        <v>81</v>
      </c>
      <c r="J62" s="57"/>
      <c r="K62" s="57"/>
      <c r="L62" s="61"/>
      <c r="M62" s="57"/>
      <c r="N62" s="57"/>
      <c r="O62" s="57"/>
    </row>
    <row r="63" spans="2:16" x14ac:dyDescent="0.2">
      <c r="B63" s="63" t="s">
        <v>72</v>
      </c>
      <c r="C63" s="58">
        <v>40</v>
      </c>
      <c r="D63" s="64" t="s">
        <v>71</v>
      </c>
      <c r="E63" s="58">
        <v>60</v>
      </c>
      <c r="J63" s="57"/>
      <c r="K63" s="57"/>
      <c r="L63" s="60"/>
      <c r="M63" s="57"/>
      <c r="N63" s="57"/>
      <c r="O63" s="57"/>
    </row>
    <row r="64" spans="2:16" x14ac:dyDescent="0.2">
      <c r="B64" s="63" t="s">
        <v>73</v>
      </c>
      <c r="C64" s="65">
        <f>I57</f>
        <v>27</v>
      </c>
      <c r="D64" s="64" t="s">
        <v>71</v>
      </c>
      <c r="E64" s="58">
        <v>39</v>
      </c>
      <c r="J64" s="57"/>
      <c r="K64" s="57"/>
      <c r="L64" s="61"/>
      <c r="M64" s="57"/>
      <c r="N64" s="57"/>
      <c r="O64" s="57"/>
    </row>
    <row r="65" spans="2:15" x14ac:dyDescent="0.2">
      <c r="B65" s="54"/>
      <c r="C65" s="59"/>
      <c r="D65" s="59"/>
      <c r="E65" s="59"/>
      <c r="J65" s="57"/>
      <c r="K65" s="57"/>
      <c r="L65" s="61"/>
      <c r="M65" s="57"/>
      <c r="N65" s="57"/>
      <c r="O65" s="57"/>
    </row>
    <row r="66" spans="2:15" x14ac:dyDescent="0.2">
      <c r="B66" s="62" t="s">
        <v>74</v>
      </c>
      <c r="C66" s="59"/>
      <c r="D66" s="59"/>
      <c r="E66" s="59"/>
      <c r="J66" s="57"/>
      <c r="K66" s="57"/>
      <c r="L66" s="61"/>
      <c r="M66" s="57"/>
      <c r="N66" s="57"/>
      <c r="O66" s="57"/>
    </row>
    <row r="67" spans="2:15" x14ac:dyDescent="0.2">
      <c r="B67" s="63" t="s">
        <v>70</v>
      </c>
      <c r="C67" s="58">
        <v>18</v>
      </c>
      <c r="D67" s="64" t="s">
        <v>71</v>
      </c>
      <c r="E67" s="65">
        <f>G58</f>
        <v>24</v>
      </c>
    </row>
    <row r="68" spans="2:15" x14ac:dyDescent="0.2">
      <c r="B68" s="63" t="s">
        <v>72</v>
      </c>
      <c r="C68" s="58">
        <v>11</v>
      </c>
      <c r="D68" s="64" t="s">
        <v>71</v>
      </c>
      <c r="E68" s="58">
        <v>17</v>
      </c>
    </row>
    <row r="69" spans="2:15" x14ac:dyDescent="0.2">
      <c r="B69" s="63" t="s">
        <v>73</v>
      </c>
      <c r="C69" s="65">
        <f>I58</f>
        <v>8</v>
      </c>
      <c r="D69" s="64" t="s">
        <v>71</v>
      </c>
      <c r="E69" s="58">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K42:P42"/>
    <mergeCell ref="A4:B4"/>
    <mergeCell ref="C4:E4"/>
    <mergeCell ref="A26:B26"/>
    <mergeCell ref="C26:E26"/>
    <mergeCell ref="J28:O28"/>
  </mergeCells>
  <pageMargins left="0.2361111111111111" right="0.31527777777777777" top="0.35416666666666669" bottom="0.31527777777777777"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55" zoomScale="160" zoomScaleNormal="160" workbookViewId="0">
      <selection activeCell="B2" sqref="B2"/>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138</v>
      </c>
      <c r="C2" s="5"/>
      <c r="D2" s="5"/>
      <c r="E2" s="5"/>
    </row>
    <row r="3" spans="1:9" ht="40.5" customHeight="1" x14ac:dyDescent="0.25">
      <c r="B3" s="66" t="s">
        <v>122</v>
      </c>
      <c r="C3" s="7"/>
      <c r="D3" s="7"/>
      <c r="E3" s="7"/>
    </row>
    <row r="4" spans="1:9" ht="13.9" customHeight="1" x14ac:dyDescent="0.2">
      <c r="A4" s="187" t="s">
        <v>10</v>
      </c>
      <c r="B4" s="187"/>
      <c r="C4" s="187" t="s">
        <v>11</v>
      </c>
      <c r="D4" s="187"/>
      <c r="E4" s="187"/>
    </row>
    <row r="5" spans="1:9" x14ac:dyDescent="0.2">
      <c r="A5" s="8">
        <v>1</v>
      </c>
      <c r="B5" s="8" t="s">
        <v>12</v>
      </c>
      <c r="C5" s="9" t="s">
        <v>13</v>
      </c>
      <c r="D5" s="9" t="s">
        <v>14</v>
      </c>
      <c r="E5" s="9" t="s">
        <v>15</v>
      </c>
    </row>
    <row r="6" spans="1:9" ht="39" x14ac:dyDescent="0.25">
      <c r="A6" s="10"/>
      <c r="B6" s="11" t="s">
        <v>16</v>
      </c>
      <c r="C6" s="12"/>
      <c r="D6" s="12"/>
      <c r="E6" s="12" t="s">
        <v>17</v>
      </c>
      <c r="H6" s="13">
        <f>COUNTA(C6:E6)</f>
        <v>1</v>
      </c>
      <c r="I6" s="14" t="str">
        <f>IF(H6=1,"OK","VALORIZZARE UN LIVELLO")</f>
        <v>OK</v>
      </c>
    </row>
    <row r="7" spans="1:9" ht="15" x14ac:dyDescent="0.25">
      <c r="A7" s="8">
        <v>2</v>
      </c>
      <c r="B7" s="8" t="s">
        <v>18</v>
      </c>
      <c r="C7" s="9" t="s">
        <v>13</v>
      </c>
      <c r="D7" s="9" t="s">
        <v>14</v>
      </c>
      <c r="E7" s="9" t="s">
        <v>15</v>
      </c>
      <c r="H7" s="13"/>
      <c r="I7" s="14"/>
    </row>
    <row r="8" spans="1:9" ht="26.25" x14ac:dyDescent="0.25">
      <c r="A8" s="10"/>
      <c r="B8" s="11" t="s">
        <v>19</v>
      </c>
      <c r="C8" s="12"/>
      <c r="D8" s="12"/>
      <c r="E8" s="12" t="s">
        <v>17</v>
      </c>
      <c r="H8" s="13">
        <f>COUNTA(C8:E8)</f>
        <v>1</v>
      </c>
      <c r="I8" s="14" t="str">
        <f>IF(H8=1,"OK","VALORIZZARE UN LIVELLO")</f>
        <v>OK</v>
      </c>
    </row>
    <row r="9" spans="1:9" ht="15" x14ac:dyDescent="0.25">
      <c r="A9" s="8">
        <v>3</v>
      </c>
      <c r="B9" s="8" t="s">
        <v>20</v>
      </c>
      <c r="C9" s="9" t="s">
        <v>13</v>
      </c>
      <c r="D9" s="9" t="s">
        <v>14</v>
      </c>
      <c r="E9" s="9" t="s">
        <v>15</v>
      </c>
      <c r="H9" s="13"/>
      <c r="I9" s="14"/>
    </row>
    <row r="10" spans="1:9" ht="26.25" x14ac:dyDescent="0.25">
      <c r="A10" s="10"/>
      <c r="B10" s="11" t="s">
        <v>21</v>
      </c>
      <c r="C10" s="12"/>
      <c r="D10" s="12"/>
      <c r="E10" s="12" t="s">
        <v>17</v>
      </c>
      <c r="H10" s="13">
        <f>COUNTA(C10:E10)</f>
        <v>1</v>
      </c>
      <c r="I10" s="14" t="str">
        <f>IF(H10=1,"OK","VALORIZZARE UN LIVELLO")</f>
        <v>OK</v>
      </c>
    </row>
    <row r="11" spans="1:9" ht="15" x14ac:dyDescent="0.25">
      <c r="A11" s="8">
        <v>4</v>
      </c>
      <c r="B11" s="8" t="s">
        <v>22</v>
      </c>
      <c r="C11" s="9" t="s">
        <v>13</v>
      </c>
      <c r="D11" s="9" t="s">
        <v>14</v>
      </c>
      <c r="E11" s="9" t="s">
        <v>15</v>
      </c>
      <c r="H11" s="13"/>
      <c r="I11" s="14"/>
    </row>
    <row r="12" spans="1:9" ht="51.75" x14ac:dyDescent="0.25">
      <c r="A12" s="10"/>
      <c r="B12" s="11" t="s">
        <v>23</v>
      </c>
      <c r="C12" s="12"/>
      <c r="D12" s="12"/>
      <c r="E12" s="12" t="s">
        <v>17</v>
      </c>
      <c r="H12" s="13">
        <f>COUNTA(C12:E12)</f>
        <v>1</v>
      </c>
      <c r="I12" s="14" t="str">
        <f>IF(H12=1,"OK","VALORIZZARE UN LIVELLO")</f>
        <v>OK</v>
      </c>
    </row>
    <row r="13" spans="1:9" ht="15" x14ac:dyDescent="0.25">
      <c r="A13" s="8">
        <v>5</v>
      </c>
      <c r="B13" s="8" t="s">
        <v>24</v>
      </c>
      <c r="C13" s="9" t="s">
        <v>13</v>
      </c>
      <c r="D13" s="9" t="s">
        <v>14</v>
      </c>
      <c r="E13" s="9" t="s">
        <v>15</v>
      </c>
      <c r="H13" s="13"/>
      <c r="I13" s="14"/>
    </row>
    <row r="14" spans="1:9" ht="39" x14ac:dyDescent="0.25">
      <c r="A14" s="10"/>
      <c r="B14" s="11" t="s">
        <v>25</v>
      </c>
      <c r="C14" s="12"/>
      <c r="D14" s="12"/>
      <c r="E14" s="12" t="s">
        <v>17</v>
      </c>
      <c r="H14" s="13">
        <f>COUNTA(C14:E14)</f>
        <v>1</v>
      </c>
      <c r="I14" s="14" t="str">
        <f>IF(H14=1,"OK","VALORIZZARE UN LIVELLO")</f>
        <v>OK</v>
      </c>
    </row>
    <row r="15" spans="1:9" ht="34.5" customHeight="1" x14ac:dyDescent="0.25">
      <c r="A15" s="8">
        <v>6</v>
      </c>
      <c r="B15" s="8" t="s">
        <v>26</v>
      </c>
      <c r="C15" s="9" t="s">
        <v>13</v>
      </c>
      <c r="D15" s="9" t="s">
        <v>14</v>
      </c>
      <c r="E15" s="9" t="s">
        <v>15</v>
      </c>
      <c r="H15" s="13"/>
      <c r="I15" s="14"/>
    </row>
    <row r="16" spans="1:9" ht="21" x14ac:dyDescent="0.25">
      <c r="A16" s="10"/>
      <c r="B16" s="11" t="s">
        <v>27</v>
      </c>
      <c r="C16" s="12"/>
      <c r="D16" s="12"/>
      <c r="E16" s="12" t="s">
        <v>17</v>
      </c>
      <c r="H16" s="13">
        <f>COUNTA(C16:E16)</f>
        <v>1</v>
      </c>
      <c r="I16" s="14" t="str">
        <f>IF(H16=1,"OK","VALORIZZARE UN LIVELLO")</f>
        <v>OK</v>
      </c>
    </row>
    <row r="17" spans="1:15" ht="15" x14ac:dyDescent="0.25">
      <c r="A17" s="8">
        <v>7</v>
      </c>
      <c r="B17" s="8" t="s">
        <v>28</v>
      </c>
      <c r="C17" s="9" t="s">
        <v>13</v>
      </c>
      <c r="D17" s="9" t="s">
        <v>14</v>
      </c>
      <c r="E17" s="9" t="s">
        <v>15</v>
      </c>
      <c r="H17" s="13"/>
      <c r="I17" s="14"/>
    </row>
    <row r="18" spans="1:15" ht="54" customHeight="1" x14ac:dyDescent="0.25">
      <c r="A18" s="10"/>
      <c r="B18" s="11" t="s">
        <v>29</v>
      </c>
      <c r="C18" s="12"/>
      <c r="D18" s="12"/>
      <c r="E18" s="12" t="s">
        <v>17</v>
      </c>
      <c r="H18" s="13">
        <f>COUNTA(C18:E18)</f>
        <v>1</v>
      </c>
      <c r="I18" s="14" t="str">
        <f>IF(H18=1,"OK","VALORIZZARE UN LIVELLO")</f>
        <v>OK</v>
      </c>
    </row>
    <row r="19" spans="1:15" ht="15" x14ac:dyDescent="0.25">
      <c r="A19" s="8">
        <v>8</v>
      </c>
      <c r="B19" s="8" t="s">
        <v>30</v>
      </c>
      <c r="C19" s="9" t="s">
        <v>13</v>
      </c>
      <c r="D19" s="9" t="s">
        <v>14</v>
      </c>
      <c r="E19" s="9" t="s">
        <v>15</v>
      </c>
      <c r="H19" s="13"/>
      <c r="I19" s="14"/>
    </row>
    <row r="20" spans="1:15" ht="26.25" x14ac:dyDescent="0.25">
      <c r="A20" s="10"/>
      <c r="B20" s="11" t="s">
        <v>31</v>
      </c>
      <c r="C20" s="12"/>
      <c r="D20" s="12"/>
      <c r="E20" s="12" t="s">
        <v>17</v>
      </c>
      <c r="H20" s="13">
        <f>COUNTA(C20:E20)</f>
        <v>1</v>
      </c>
      <c r="I20" s="14" t="str">
        <f>IF(H20=1,"OK","VALORIZZARE UN LIVELLO")</f>
        <v>OK</v>
      </c>
    </row>
    <row r="21" spans="1:15" ht="15" x14ac:dyDescent="0.25">
      <c r="A21" s="8">
        <v>9</v>
      </c>
      <c r="B21" s="8" t="s">
        <v>32</v>
      </c>
      <c r="C21" s="9" t="s">
        <v>13</v>
      </c>
      <c r="D21" s="9" t="s">
        <v>14</v>
      </c>
      <c r="E21" s="9" t="s">
        <v>15</v>
      </c>
      <c r="H21" s="13"/>
      <c r="I21" s="14"/>
    </row>
    <row r="22" spans="1:15" ht="26.25" x14ac:dyDescent="0.25">
      <c r="A22" s="10"/>
      <c r="B22" s="11" t="s">
        <v>33</v>
      </c>
      <c r="C22" s="15"/>
      <c r="D22" s="15"/>
      <c r="E22" s="15" t="s">
        <v>17</v>
      </c>
      <c r="H22" s="13">
        <f>COUNTA(C22:E22)</f>
        <v>1</v>
      </c>
      <c r="I22" s="14" t="str">
        <f>IF(H22=1,"OK","VALORIZZARE UN LIVELLO")</f>
        <v>OK</v>
      </c>
    </row>
    <row r="23" spans="1:15" ht="15" x14ac:dyDescent="0.25">
      <c r="C23" s="16" t="s">
        <v>13</v>
      </c>
      <c r="D23" s="16" t="s">
        <v>14</v>
      </c>
      <c r="E23" s="16" t="s">
        <v>15</v>
      </c>
      <c r="H23" s="13"/>
      <c r="I23" s="14"/>
    </row>
    <row r="24" spans="1:15" ht="15" x14ac:dyDescent="0.25">
      <c r="B24" s="17" t="s">
        <v>34</v>
      </c>
      <c r="C24" s="18">
        <f>COUNTA(C6,C8,C10,C12,C14,C16,C18,C20,C22)</f>
        <v>0</v>
      </c>
      <c r="D24" s="18">
        <f>COUNTA(D6,D8,D10,D12,D14,D16,D18,D20,D22)</f>
        <v>0</v>
      </c>
      <c r="E24" s="18">
        <f>COUNTA(E6,E8,E10,E12,E14,E16,E18,E20,E22)</f>
        <v>9</v>
      </c>
      <c r="H24" s="13">
        <f>SUM(C24:E24)</f>
        <v>9</v>
      </c>
      <c r="I24" s="14" t="str">
        <f>IF(H24=9,"OK","ERRORE TOTALI")</f>
        <v>OK</v>
      </c>
      <c r="L24" s="2" t="s">
        <v>35</v>
      </c>
    </row>
    <row r="25" spans="1:15" ht="15" x14ac:dyDescent="0.25">
      <c r="H25" s="13"/>
      <c r="I25" s="14"/>
    </row>
    <row r="26" spans="1:15" ht="15.75" customHeight="1" x14ac:dyDescent="0.25">
      <c r="A26" s="188" t="s">
        <v>36</v>
      </c>
      <c r="B26" s="188"/>
      <c r="C26" s="189" t="s">
        <v>11</v>
      </c>
      <c r="D26" s="189"/>
      <c r="E26" s="189"/>
      <c r="H26" s="13"/>
      <c r="I26" s="14"/>
    </row>
    <row r="27" spans="1:15" ht="15" x14ac:dyDescent="0.25">
      <c r="A27" s="19">
        <v>1</v>
      </c>
      <c r="B27" s="20" t="s">
        <v>37</v>
      </c>
      <c r="C27" s="9" t="s">
        <v>13</v>
      </c>
      <c r="D27" s="9" t="s">
        <v>14</v>
      </c>
      <c r="E27" s="9" t="s">
        <v>15</v>
      </c>
      <c r="H27" s="13"/>
      <c r="I27" s="14"/>
    </row>
    <row r="28" spans="1:15" ht="39.75" customHeight="1" x14ac:dyDescent="0.25">
      <c r="A28" s="21"/>
      <c r="B28" s="22" t="s">
        <v>38</v>
      </c>
      <c r="C28" s="12"/>
      <c r="D28" s="12"/>
      <c r="E28" s="12" t="s">
        <v>17</v>
      </c>
      <c r="H28" s="13">
        <f>COUNTA(C28:E28)</f>
        <v>1</v>
      </c>
      <c r="I28" s="14" t="str">
        <f>IF(H28=1,"OK","VALORIZZARE UN LIVELLO")</f>
        <v>OK</v>
      </c>
      <c r="J28" s="190"/>
      <c r="K28" s="190"/>
      <c r="L28" s="190"/>
      <c r="M28" s="190"/>
      <c r="N28" s="190"/>
      <c r="O28" s="190"/>
    </row>
    <row r="29" spans="1:15" ht="15" x14ac:dyDescent="0.25">
      <c r="A29" s="19">
        <v>2</v>
      </c>
      <c r="B29" s="20" t="s">
        <v>39</v>
      </c>
      <c r="C29" s="9" t="s">
        <v>13</v>
      </c>
      <c r="D29" s="9" t="s">
        <v>14</v>
      </c>
      <c r="E29" s="9" t="s">
        <v>15</v>
      </c>
      <c r="H29" s="13"/>
      <c r="I29" s="14"/>
    </row>
    <row r="30" spans="1:15" ht="26.25" x14ac:dyDescent="0.25">
      <c r="A30" s="21"/>
      <c r="B30" s="22" t="s">
        <v>40</v>
      </c>
      <c r="C30" s="12"/>
      <c r="D30" s="12"/>
      <c r="E30" s="12" t="s">
        <v>17</v>
      </c>
      <c r="H30" s="13">
        <f>COUNTA(C30:E30)</f>
        <v>1</v>
      </c>
      <c r="I30" s="14" t="str">
        <f>IF(H30=1,"OK","VALORIZZARE UN LIVELLO")</f>
        <v>OK</v>
      </c>
    </row>
    <row r="31" spans="1:15" ht="15" x14ac:dyDescent="0.25">
      <c r="A31" s="19">
        <v>3</v>
      </c>
      <c r="B31" s="20" t="s">
        <v>41</v>
      </c>
      <c r="C31" s="9" t="s">
        <v>13</v>
      </c>
      <c r="D31" s="9" t="s">
        <v>14</v>
      </c>
      <c r="E31" s="9" t="s">
        <v>15</v>
      </c>
      <c r="H31" s="13"/>
      <c r="I31" s="14"/>
    </row>
    <row r="32" spans="1:15" ht="26.25" x14ac:dyDescent="0.25">
      <c r="A32" s="21"/>
      <c r="B32" s="22" t="s">
        <v>42</v>
      </c>
      <c r="C32" s="12"/>
      <c r="D32" s="12"/>
      <c r="E32" s="12" t="s">
        <v>17</v>
      </c>
      <c r="H32" s="13">
        <f>COUNTA(C32:E32)</f>
        <v>1</v>
      </c>
      <c r="I32" s="14" t="str">
        <f>IF(H32=1,"OK","VALORIZZARE UN LIVELLO")</f>
        <v>OK</v>
      </c>
    </row>
    <row r="33" spans="1:16" ht="15" x14ac:dyDescent="0.25">
      <c r="A33" s="19">
        <v>4</v>
      </c>
      <c r="B33" s="20" t="s">
        <v>43</v>
      </c>
      <c r="C33" s="9" t="s">
        <v>13</v>
      </c>
      <c r="D33" s="9" t="s">
        <v>14</v>
      </c>
      <c r="E33" s="9" t="s">
        <v>15</v>
      </c>
      <c r="H33" s="13"/>
      <c r="I33" s="14"/>
    </row>
    <row r="34" spans="1:16" ht="39" x14ac:dyDescent="0.25">
      <c r="A34" s="21"/>
      <c r="B34" s="23" t="s">
        <v>44</v>
      </c>
      <c r="C34" s="12"/>
      <c r="D34" s="12"/>
      <c r="E34" s="12" t="s">
        <v>17</v>
      </c>
      <c r="H34" s="13">
        <f>COUNTA(C34:E34)</f>
        <v>1</v>
      </c>
      <c r="I34" s="14" t="str">
        <f>IF(H34=1,"OK","VALORIZZARE UN LIVELLO")</f>
        <v>OK</v>
      </c>
    </row>
    <row r="35" spans="1:16" ht="15" x14ac:dyDescent="0.25">
      <c r="C35" s="24" t="s">
        <v>13</v>
      </c>
      <c r="D35" s="24" t="s">
        <v>14</v>
      </c>
      <c r="E35" s="24" t="s">
        <v>15</v>
      </c>
      <c r="H35" s="13"/>
      <c r="I35" s="14"/>
    </row>
    <row r="36" spans="1:16" ht="15" x14ac:dyDescent="0.25">
      <c r="B36" s="25" t="s">
        <v>45</v>
      </c>
      <c r="C36" s="18">
        <f>COUNTA(C28,C30,C32,C34)</f>
        <v>0</v>
      </c>
      <c r="D36" s="18">
        <f>COUNTA(D28,D30,D32,D34)</f>
        <v>0</v>
      </c>
      <c r="E36" s="18">
        <f>COUNTA(E28,E30,E32,E34)</f>
        <v>4</v>
      </c>
      <c r="H36" s="13">
        <f>SUM(C36:E36)</f>
        <v>4</v>
      </c>
      <c r="I36" s="14" t="str">
        <f>IF(H36=4,"OK","ERRORE TOTALI")</f>
        <v>OK</v>
      </c>
      <c r="L36" s="2" t="s">
        <v>35</v>
      </c>
    </row>
    <row r="38" spans="1:16" ht="15.75" x14ac:dyDescent="0.25">
      <c r="B38" s="26" t="s">
        <v>46</v>
      </c>
      <c r="C38" s="16" t="s">
        <v>13</v>
      </c>
      <c r="D38" s="16" t="s">
        <v>14</v>
      </c>
      <c r="E38" s="16" t="s">
        <v>15</v>
      </c>
      <c r="F38" s="16" t="s">
        <v>47</v>
      </c>
    </row>
    <row r="39" spans="1:16" x14ac:dyDescent="0.2">
      <c r="B39" s="27" t="s">
        <v>3</v>
      </c>
      <c r="C39" s="28">
        <f>C24*C57</f>
        <v>0</v>
      </c>
      <c r="D39" s="28">
        <f>D24*D57</f>
        <v>0</v>
      </c>
      <c r="E39" s="28">
        <f>E24*E57</f>
        <v>27</v>
      </c>
      <c r="F39" s="29">
        <f>SUM(C39:E39)</f>
        <v>27</v>
      </c>
      <c r="G39" s="28" t="str">
        <f>IF(F39&lt;C63,"BASSO",(IF(F39&lt;C62,"MEDIO","ALTO")))</f>
        <v>BASSO</v>
      </c>
    </row>
    <row r="40" spans="1:16" x14ac:dyDescent="0.2">
      <c r="B40" s="30" t="s">
        <v>4</v>
      </c>
      <c r="C40" s="31">
        <f>C36*C58</f>
        <v>0</v>
      </c>
      <c r="D40" s="31">
        <f>D36*D58</f>
        <v>0</v>
      </c>
      <c r="E40" s="31">
        <f>E36*E58</f>
        <v>8</v>
      </c>
      <c r="F40" s="32">
        <f>SUM(C40:E40)</f>
        <v>8</v>
      </c>
      <c r="G40" s="31" t="str">
        <f>IF(F40&lt;C68,"BASSO",(IF(F40&lt;C67,"MEDIO","ALTO")))</f>
        <v>BASSO</v>
      </c>
    </row>
    <row r="41" spans="1:16" ht="15.75" x14ac:dyDescent="0.25">
      <c r="B41" s="33" t="s">
        <v>48</v>
      </c>
      <c r="C41" s="34"/>
      <c r="D41" s="34"/>
      <c r="E41" s="34"/>
      <c r="F41" s="34"/>
      <c r="G41" s="34" t="str">
        <f>IF(I44=2,J44,(IF(I45=2,J45,(IF(I46=2,J46,(IF(I47=2,J47,(IF(I48=2,J48,(IF(I49=2,J49,(IF(I50=2,J50,(IF(I51=2,J51,J52)))))))))))))))</f>
        <v>MINIMO</v>
      </c>
    </row>
    <row r="42" spans="1:16" ht="13.5" customHeight="1" x14ac:dyDescent="0.2">
      <c r="K42" s="191" t="s">
        <v>49</v>
      </c>
      <c r="L42" s="191"/>
      <c r="M42" s="191"/>
      <c r="N42" s="191"/>
      <c r="O42" s="191"/>
      <c r="P42" s="191"/>
    </row>
    <row r="43" spans="1:16" ht="25.5" x14ac:dyDescent="0.2">
      <c r="B43" s="35"/>
      <c r="C43" s="35" t="s">
        <v>50</v>
      </c>
      <c r="D43" s="35" t="s">
        <v>51</v>
      </c>
      <c r="E43" s="35" t="s">
        <v>52</v>
      </c>
      <c r="F43" s="35"/>
      <c r="G43" s="35"/>
      <c r="H43" s="35"/>
      <c r="I43" s="35"/>
      <c r="J43" s="35"/>
      <c r="K43" s="36" t="s">
        <v>53</v>
      </c>
      <c r="L43" s="37"/>
      <c r="M43" s="37" t="s">
        <v>54</v>
      </c>
      <c r="N43" s="37"/>
      <c r="O43" s="37" t="s">
        <v>55</v>
      </c>
      <c r="P43" s="38"/>
    </row>
    <row r="44" spans="1:16" x14ac:dyDescent="0.2">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x14ac:dyDescent="0.2">
      <c r="B45" s="35"/>
      <c r="C45" s="35" t="s">
        <v>13</v>
      </c>
      <c r="D45" s="35" t="s">
        <v>14</v>
      </c>
      <c r="E45" s="35" t="s">
        <v>58</v>
      </c>
      <c r="F45" s="35"/>
      <c r="G45" s="35">
        <f>IF(G39=C45,1,0)</f>
        <v>0</v>
      </c>
      <c r="H45" s="35">
        <f>IF(G40=D45,1,0)</f>
        <v>0</v>
      </c>
      <c r="I45" s="35">
        <f t="shared" si="0"/>
        <v>0</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x14ac:dyDescent="0.2">
      <c r="B46" s="35"/>
      <c r="C46" s="35" t="s">
        <v>14</v>
      </c>
      <c r="D46" s="35" t="s">
        <v>13</v>
      </c>
      <c r="E46" s="35" t="s">
        <v>58</v>
      </c>
      <c r="F46" s="35"/>
      <c r="G46" s="35">
        <f>IF(G39=C46,1,0)</f>
        <v>0</v>
      </c>
      <c r="H46" s="35">
        <f>IF(G40=D46,1,0)</f>
        <v>0</v>
      </c>
      <c r="I46" s="35">
        <f t="shared" si="0"/>
        <v>0</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x14ac:dyDescent="0.2">
      <c r="B47" s="35"/>
      <c r="C47" s="35" t="s">
        <v>13</v>
      </c>
      <c r="D47" s="35" t="s">
        <v>15</v>
      </c>
      <c r="E47" s="35" t="s">
        <v>14</v>
      </c>
      <c r="F47" s="35"/>
      <c r="G47" s="35">
        <f>IF(G39=C47,1,0)</f>
        <v>0</v>
      </c>
      <c r="H47" s="35">
        <f>IF(G40=D47,1,0)</f>
        <v>1</v>
      </c>
      <c r="I47" s="35">
        <f t="shared" si="0"/>
        <v>1</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x14ac:dyDescent="0.2">
      <c r="B48" s="35"/>
      <c r="C48" s="35" t="s">
        <v>14</v>
      </c>
      <c r="D48" s="35" t="s">
        <v>14</v>
      </c>
      <c r="E48" s="35" t="s">
        <v>14</v>
      </c>
      <c r="F48" s="35"/>
      <c r="G48" s="35">
        <f>IF(G39=C48,1,0)</f>
        <v>0</v>
      </c>
      <c r="H48" s="35">
        <f>IF(G40=D48,1,0)</f>
        <v>0</v>
      </c>
      <c r="I48" s="35">
        <f t="shared" si="0"/>
        <v>0</v>
      </c>
      <c r="J48" s="35" t="str">
        <f t="shared" si="1"/>
        <v xml:space="preserve">  </v>
      </c>
      <c r="K48" s="45" t="s">
        <v>59</v>
      </c>
      <c r="L48" s="46" t="str">
        <f t="shared" si="2"/>
        <v xml:space="preserve"> </v>
      </c>
      <c r="M48" s="47" t="s">
        <v>59</v>
      </c>
      <c r="N48" s="46" t="str">
        <f t="shared" si="3"/>
        <v xml:space="preserve"> </v>
      </c>
      <c r="O48" s="47" t="s">
        <v>59</v>
      </c>
      <c r="P48" s="46" t="str">
        <f t="shared" si="4"/>
        <v xml:space="preserve"> </v>
      </c>
    </row>
    <row r="49" spans="2:16" x14ac:dyDescent="0.2">
      <c r="B49" s="35"/>
      <c r="C49" s="35" t="s">
        <v>15</v>
      </c>
      <c r="D49" s="35" t="s">
        <v>13</v>
      </c>
      <c r="E49" s="35" t="s">
        <v>14</v>
      </c>
      <c r="F49" s="35"/>
      <c r="G49" s="35">
        <f>IF(G39=C49,1,0)</f>
        <v>1</v>
      </c>
      <c r="H49" s="35">
        <f>IF(G40=D49,1,0)</f>
        <v>0</v>
      </c>
      <c r="I49" s="35">
        <f t="shared" si="0"/>
        <v>1</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2:16" x14ac:dyDescent="0.2">
      <c r="B50" s="35"/>
      <c r="C50" s="35" t="s">
        <v>14</v>
      </c>
      <c r="D50" s="35" t="s">
        <v>15</v>
      </c>
      <c r="E50" s="35" t="s">
        <v>15</v>
      </c>
      <c r="F50" s="35"/>
      <c r="G50" s="35">
        <f>IF(G39=C50,1,0)</f>
        <v>0</v>
      </c>
      <c r="H50" s="35">
        <f>IF(G40=D50,1,0)</f>
        <v>1</v>
      </c>
      <c r="I50" s="35">
        <f t="shared" si="0"/>
        <v>1</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2:16" x14ac:dyDescent="0.2">
      <c r="B51" s="35"/>
      <c r="C51" s="35" t="s">
        <v>15</v>
      </c>
      <c r="D51" s="35" t="s">
        <v>14</v>
      </c>
      <c r="E51" s="35" t="s">
        <v>15</v>
      </c>
      <c r="F51" s="35"/>
      <c r="G51" s="35">
        <f>IF(G39=C51,1,0)</f>
        <v>1</v>
      </c>
      <c r="H51" s="35">
        <f>IF(G40=D51,1,0)</f>
        <v>0</v>
      </c>
      <c r="I51" s="35">
        <f t="shared" si="0"/>
        <v>1</v>
      </c>
      <c r="J51" s="35" t="str">
        <f t="shared" si="1"/>
        <v xml:space="preserve">  </v>
      </c>
      <c r="K51" s="48" t="s">
        <v>62</v>
      </c>
      <c r="L51" s="49" t="str">
        <f t="shared" si="2"/>
        <v xml:space="preserve"> </v>
      </c>
      <c r="M51" s="50" t="s">
        <v>59</v>
      </c>
      <c r="N51" s="49" t="str">
        <f t="shared" si="3"/>
        <v xml:space="preserve"> </v>
      </c>
      <c r="O51" s="50" t="s">
        <v>62</v>
      </c>
      <c r="P51" s="49" t="str">
        <f t="shared" si="4"/>
        <v xml:space="preserve"> </v>
      </c>
    </row>
    <row r="52" spans="2:16" x14ac:dyDescent="0.2">
      <c r="B52" s="35"/>
      <c r="C52" s="35" t="s">
        <v>15</v>
      </c>
      <c r="D52" s="35" t="s">
        <v>15</v>
      </c>
      <c r="E52" s="35" t="s">
        <v>63</v>
      </c>
      <c r="F52" s="35"/>
      <c r="G52" s="35">
        <f>IF(G39=C52,1,0)</f>
        <v>1</v>
      </c>
      <c r="H52" s="35">
        <f>IF(G40=D52,1,0)</f>
        <v>1</v>
      </c>
      <c r="I52" s="35">
        <f t="shared" si="0"/>
        <v>2</v>
      </c>
      <c r="J52" s="35" t="str">
        <f t="shared" si="1"/>
        <v>MINIMO</v>
      </c>
      <c r="K52" s="51" t="s">
        <v>62</v>
      </c>
      <c r="L52" s="52" t="str">
        <f t="shared" si="2"/>
        <v>x</v>
      </c>
      <c r="M52" s="53" t="s">
        <v>62</v>
      </c>
      <c r="N52" s="52" t="str">
        <f t="shared" si="3"/>
        <v>x</v>
      </c>
      <c r="O52" s="53" t="s">
        <v>64</v>
      </c>
      <c r="P52" s="52" t="str">
        <f t="shared" si="4"/>
        <v>x</v>
      </c>
    </row>
    <row r="53" spans="2:16" x14ac:dyDescent="0.2">
      <c r="B53" s="35"/>
      <c r="C53" s="35"/>
      <c r="D53" s="35"/>
      <c r="E53" s="35"/>
      <c r="F53" s="35"/>
      <c r="G53" s="35"/>
      <c r="H53" s="35"/>
      <c r="I53" s="35"/>
      <c r="J53" s="35"/>
    </row>
    <row r="56" spans="2:16" x14ac:dyDescent="0.2">
      <c r="B56" s="54" t="s">
        <v>65</v>
      </c>
      <c r="C56" s="16" t="s">
        <v>13</v>
      </c>
      <c r="D56" s="16" t="s">
        <v>14</v>
      </c>
      <c r="E56" s="16" t="s">
        <v>15</v>
      </c>
      <c r="G56" s="55" t="s">
        <v>66</v>
      </c>
      <c r="H56" s="55" t="s">
        <v>67</v>
      </c>
      <c r="I56" s="55" t="s">
        <v>68</v>
      </c>
      <c r="J56" s="56"/>
      <c r="K56" s="56"/>
      <c r="L56" s="57"/>
      <c r="M56" s="57"/>
      <c r="N56" s="57"/>
      <c r="O56" s="57"/>
    </row>
    <row r="57" spans="2:16" x14ac:dyDescent="0.2">
      <c r="B57" s="54" t="s">
        <v>3</v>
      </c>
      <c r="C57" s="58">
        <v>9</v>
      </c>
      <c r="D57" s="58">
        <v>6</v>
      </c>
      <c r="E57" s="58">
        <v>3</v>
      </c>
      <c r="G57" s="55">
        <f>C57*9</f>
        <v>81</v>
      </c>
      <c r="H57" s="55">
        <f>D57*9</f>
        <v>54</v>
      </c>
      <c r="I57" s="55">
        <f>E57*9</f>
        <v>27</v>
      </c>
      <c r="J57" s="56"/>
      <c r="K57" s="56"/>
      <c r="L57" s="57"/>
      <c r="M57" s="57"/>
      <c r="N57" s="57"/>
      <c r="O57" s="57"/>
    </row>
    <row r="58" spans="2:16" x14ac:dyDescent="0.2">
      <c r="B58" s="54" t="s">
        <v>4</v>
      </c>
      <c r="C58" s="58">
        <v>6</v>
      </c>
      <c r="D58" s="58">
        <v>4</v>
      </c>
      <c r="E58" s="58">
        <v>2</v>
      </c>
      <c r="G58" s="55">
        <f>C58*4</f>
        <v>24</v>
      </c>
      <c r="H58" s="55">
        <f>D58*4</f>
        <v>16</v>
      </c>
      <c r="I58" s="55">
        <f>E58*4</f>
        <v>8</v>
      </c>
      <c r="J58" s="57"/>
      <c r="K58" s="57"/>
      <c r="L58" s="57"/>
      <c r="M58" s="57"/>
      <c r="N58" s="57"/>
      <c r="O58" s="57"/>
    </row>
    <row r="59" spans="2:16" x14ac:dyDescent="0.2">
      <c r="C59" s="59"/>
      <c r="D59" s="59"/>
      <c r="E59" s="59"/>
      <c r="J59" s="57"/>
      <c r="K59" s="57"/>
      <c r="L59" s="60"/>
      <c r="M59" s="57"/>
      <c r="N59" s="57"/>
      <c r="O59" s="57"/>
    </row>
    <row r="60" spans="2:16" x14ac:dyDescent="0.2">
      <c r="C60" s="59"/>
      <c r="D60" s="59"/>
      <c r="E60" s="59"/>
      <c r="J60" s="57"/>
      <c r="K60" s="57"/>
      <c r="L60" s="61"/>
      <c r="M60" s="57"/>
      <c r="N60" s="57"/>
      <c r="O60" s="57"/>
    </row>
    <row r="61" spans="2:16" x14ac:dyDescent="0.2">
      <c r="B61" s="62" t="s">
        <v>69</v>
      </c>
      <c r="C61" s="59"/>
      <c r="D61" s="59"/>
      <c r="E61" s="59"/>
      <c r="J61" s="57"/>
      <c r="K61" s="57"/>
      <c r="L61" s="61"/>
      <c r="M61" s="57"/>
      <c r="N61" s="57"/>
      <c r="O61" s="57"/>
    </row>
    <row r="62" spans="2:16" x14ac:dyDescent="0.2">
      <c r="B62" s="63" t="s">
        <v>70</v>
      </c>
      <c r="C62" s="58">
        <v>61</v>
      </c>
      <c r="D62" s="64" t="s">
        <v>71</v>
      </c>
      <c r="E62" s="65">
        <f>G57</f>
        <v>81</v>
      </c>
      <c r="J62" s="57"/>
      <c r="K62" s="57"/>
      <c r="L62" s="61"/>
      <c r="M62" s="57"/>
      <c r="N62" s="57"/>
      <c r="O62" s="57"/>
    </row>
    <row r="63" spans="2:16" x14ac:dyDescent="0.2">
      <c r="B63" s="63" t="s">
        <v>72</v>
      </c>
      <c r="C63" s="58">
        <v>40</v>
      </c>
      <c r="D63" s="64" t="s">
        <v>71</v>
      </c>
      <c r="E63" s="58">
        <v>60</v>
      </c>
      <c r="J63" s="57"/>
      <c r="K63" s="57"/>
      <c r="L63" s="60"/>
      <c r="M63" s="57"/>
      <c r="N63" s="57"/>
      <c r="O63" s="57"/>
    </row>
    <row r="64" spans="2:16" x14ac:dyDescent="0.2">
      <c r="B64" s="63" t="s">
        <v>73</v>
      </c>
      <c r="C64" s="65">
        <f>I57</f>
        <v>27</v>
      </c>
      <c r="D64" s="64" t="s">
        <v>71</v>
      </c>
      <c r="E64" s="58">
        <v>39</v>
      </c>
      <c r="J64" s="57"/>
      <c r="K64" s="57"/>
      <c r="L64" s="61"/>
      <c r="M64" s="57"/>
      <c r="N64" s="57"/>
      <c r="O64" s="57"/>
    </row>
    <row r="65" spans="2:15" x14ac:dyDescent="0.2">
      <c r="B65" s="54"/>
      <c r="C65" s="59"/>
      <c r="D65" s="59"/>
      <c r="E65" s="59"/>
      <c r="J65" s="57"/>
      <c r="K65" s="57"/>
      <c r="L65" s="61"/>
      <c r="M65" s="57"/>
      <c r="N65" s="57"/>
      <c r="O65" s="57"/>
    </row>
    <row r="66" spans="2:15" x14ac:dyDescent="0.2">
      <c r="B66" s="62" t="s">
        <v>74</v>
      </c>
      <c r="C66" s="59"/>
      <c r="D66" s="59"/>
      <c r="E66" s="59"/>
      <c r="J66" s="57"/>
      <c r="K66" s="57"/>
      <c r="L66" s="61"/>
      <c r="M66" s="57"/>
      <c r="N66" s="57"/>
      <c r="O66" s="57"/>
    </row>
    <row r="67" spans="2:15" x14ac:dyDescent="0.2">
      <c r="B67" s="63" t="s">
        <v>70</v>
      </c>
      <c r="C67" s="58">
        <v>18</v>
      </c>
      <c r="D67" s="64" t="s">
        <v>71</v>
      </c>
      <c r="E67" s="65">
        <f>G58</f>
        <v>24</v>
      </c>
    </row>
    <row r="68" spans="2:15" x14ac:dyDescent="0.2">
      <c r="B68" s="63" t="s">
        <v>72</v>
      </c>
      <c r="C68" s="58">
        <v>11</v>
      </c>
      <c r="D68" s="64" t="s">
        <v>71</v>
      </c>
      <c r="E68" s="58">
        <v>17</v>
      </c>
    </row>
    <row r="69" spans="2:15" x14ac:dyDescent="0.2">
      <c r="B69" s="63" t="s">
        <v>73</v>
      </c>
      <c r="C69" s="65">
        <f>I58</f>
        <v>8</v>
      </c>
      <c r="D69" s="64" t="s">
        <v>71</v>
      </c>
      <c r="E69" s="58">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K42:P42"/>
    <mergeCell ref="A4:B4"/>
    <mergeCell ref="C4:E4"/>
    <mergeCell ref="A26:B26"/>
    <mergeCell ref="C26:E26"/>
    <mergeCell ref="J28:O28"/>
  </mergeCells>
  <pageMargins left="0.2361111111111111" right="0.31527777777777777" top="0.35416666666666669" bottom="0.31527777777777777"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B1" zoomScale="150" zoomScaleNormal="150" workbookViewId="0">
      <selection activeCell="B2" sqref="B2"/>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138</v>
      </c>
      <c r="C2" s="5"/>
      <c r="D2" s="5"/>
      <c r="E2" s="5"/>
    </row>
    <row r="3" spans="1:9" ht="40.5" customHeight="1" x14ac:dyDescent="0.25">
      <c r="B3" s="66" t="s">
        <v>123</v>
      </c>
      <c r="C3" s="7"/>
      <c r="D3" s="7"/>
      <c r="E3" s="7"/>
    </row>
    <row r="4" spans="1:9" ht="13.9" customHeight="1" x14ac:dyDescent="0.2">
      <c r="A4" s="187" t="s">
        <v>10</v>
      </c>
      <c r="B4" s="187"/>
      <c r="C4" s="187" t="s">
        <v>11</v>
      </c>
      <c r="D4" s="187"/>
      <c r="E4" s="187"/>
    </row>
    <row r="5" spans="1:9" x14ac:dyDescent="0.2">
      <c r="A5" s="8">
        <v>1</v>
      </c>
      <c r="B5" s="8" t="s">
        <v>12</v>
      </c>
      <c r="C5" s="9" t="s">
        <v>13</v>
      </c>
      <c r="D5" s="9" t="s">
        <v>14</v>
      </c>
      <c r="E5" s="9" t="s">
        <v>15</v>
      </c>
    </row>
    <row r="6" spans="1:9" ht="39" x14ac:dyDescent="0.25">
      <c r="A6" s="10"/>
      <c r="B6" s="11" t="s">
        <v>16</v>
      </c>
      <c r="C6" s="12"/>
      <c r="D6" s="12" t="s">
        <v>17</v>
      </c>
      <c r="E6" s="12"/>
      <c r="H6" s="13">
        <f>COUNTA(C6:E6)</f>
        <v>1</v>
      </c>
      <c r="I6" s="14" t="str">
        <f>IF(H6=1,"OK","VALORIZZARE UN LIVELLO")</f>
        <v>OK</v>
      </c>
    </row>
    <row r="7" spans="1:9" ht="15" x14ac:dyDescent="0.25">
      <c r="A7" s="8">
        <v>2</v>
      </c>
      <c r="B7" s="8" t="s">
        <v>18</v>
      </c>
      <c r="C7" s="9" t="s">
        <v>13</v>
      </c>
      <c r="D7" s="9" t="s">
        <v>14</v>
      </c>
      <c r="E7" s="9" t="s">
        <v>15</v>
      </c>
      <c r="H7" s="13"/>
      <c r="I7" s="14"/>
    </row>
    <row r="8" spans="1:9" ht="26.25" x14ac:dyDescent="0.25">
      <c r="A8" s="10"/>
      <c r="B8" s="11" t="s">
        <v>19</v>
      </c>
      <c r="C8" s="12"/>
      <c r="D8" s="12" t="s">
        <v>17</v>
      </c>
      <c r="E8" s="12"/>
      <c r="H8" s="13">
        <f>COUNTA(C8:E8)</f>
        <v>1</v>
      </c>
      <c r="I8" s="14" t="str">
        <f>IF(H8=1,"OK","VALORIZZARE UN LIVELLO")</f>
        <v>OK</v>
      </c>
    </row>
    <row r="9" spans="1:9" ht="15" x14ac:dyDescent="0.25">
      <c r="A9" s="8">
        <v>3</v>
      </c>
      <c r="B9" s="8" t="s">
        <v>20</v>
      </c>
      <c r="C9" s="9" t="s">
        <v>13</v>
      </c>
      <c r="D9" s="9" t="s">
        <v>14</v>
      </c>
      <c r="E9" s="9" t="s">
        <v>15</v>
      </c>
      <c r="H9" s="13"/>
      <c r="I9" s="14"/>
    </row>
    <row r="10" spans="1:9" ht="26.25" x14ac:dyDescent="0.25">
      <c r="A10" s="10"/>
      <c r="B10" s="11" t="s">
        <v>21</v>
      </c>
      <c r="C10" s="12"/>
      <c r="D10" s="12" t="s">
        <v>75</v>
      </c>
      <c r="E10" s="12"/>
      <c r="H10" s="13">
        <f>COUNTA(C10:E10)</f>
        <v>1</v>
      </c>
      <c r="I10" s="14" t="str">
        <f>IF(H10=1,"OK","VALORIZZARE UN LIVELLO")</f>
        <v>OK</v>
      </c>
    </row>
    <row r="11" spans="1:9" ht="15" x14ac:dyDescent="0.25">
      <c r="A11" s="8">
        <v>4</v>
      </c>
      <c r="B11" s="8" t="s">
        <v>22</v>
      </c>
      <c r="C11" s="9" t="s">
        <v>13</v>
      </c>
      <c r="D11" s="9" t="s">
        <v>14</v>
      </c>
      <c r="E11" s="9" t="s">
        <v>15</v>
      </c>
      <c r="H11" s="13"/>
      <c r="I11" s="14"/>
    </row>
    <row r="12" spans="1:9" ht="51.75" x14ac:dyDescent="0.25">
      <c r="A12" s="10"/>
      <c r="B12" s="11" t="s">
        <v>23</v>
      </c>
      <c r="C12" s="12"/>
      <c r="D12" s="12" t="s">
        <v>17</v>
      </c>
      <c r="E12" s="12"/>
      <c r="H12" s="13">
        <f>COUNTA(C12:E12)</f>
        <v>1</v>
      </c>
      <c r="I12" s="14" t="str">
        <f>IF(H12=1,"OK","VALORIZZARE UN LIVELLO")</f>
        <v>OK</v>
      </c>
    </row>
    <row r="13" spans="1:9" ht="15" x14ac:dyDescent="0.25">
      <c r="A13" s="8">
        <v>5</v>
      </c>
      <c r="B13" s="8" t="s">
        <v>24</v>
      </c>
      <c r="C13" s="9" t="s">
        <v>13</v>
      </c>
      <c r="D13" s="9" t="s">
        <v>14</v>
      </c>
      <c r="E13" s="9" t="s">
        <v>15</v>
      </c>
      <c r="H13" s="13"/>
      <c r="I13" s="14"/>
    </row>
    <row r="14" spans="1:9" ht="39" x14ac:dyDescent="0.25">
      <c r="A14" s="10"/>
      <c r="B14" s="11" t="s">
        <v>25</v>
      </c>
      <c r="C14" s="12"/>
      <c r="D14" s="12" t="s">
        <v>17</v>
      </c>
      <c r="E14" s="12"/>
      <c r="H14" s="13">
        <f>COUNTA(C14:E14)</f>
        <v>1</v>
      </c>
      <c r="I14" s="14" t="str">
        <f>IF(H14=1,"OK","VALORIZZARE UN LIVELLO")</f>
        <v>OK</v>
      </c>
    </row>
    <row r="15" spans="1:9" ht="34.5" customHeight="1" x14ac:dyDescent="0.25">
      <c r="A15" s="8">
        <v>6</v>
      </c>
      <c r="B15" s="8" t="s">
        <v>26</v>
      </c>
      <c r="C15" s="9" t="s">
        <v>13</v>
      </c>
      <c r="D15" s="9" t="s">
        <v>14</v>
      </c>
      <c r="E15" s="9" t="s">
        <v>15</v>
      </c>
      <c r="H15" s="13"/>
      <c r="I15" s="14"/>
    </row>
    <row r="16" spans="1:9" ht="21" x14ac:dyDescent="0.25">
      <c r="A16" s="10"/>
      <c r="B16" s="11" t="s">
        <v>27</v>
      </c>
      <c r="C16" s="12"/>
      <c r="D16" s="12" t="s">
        <v>75</v>
      </c>
      <c r="E16" s="12"/>
      <c r="H16" s="13">
        <f>COUNTA(C16:E16)</f>
        <v>1</v>
      </c>
      <c r="I16" s="14" t="str">
        <f>IF(H16=1,"OK","VALORIZZARE UN LIVELLO")</f>
        <v>OK</v>
      </c>
    </row>
    <row r="17" spans="1:15" ht="15" x14ac:dyDescent="0.25">
      <c r="A17" s="8">
        <v>7</v>
      </c>
      <c r="B17" s="8" t="s">
        <v>28</v>
      </c>
      <c r="C17" s="9" t="s">
        <v>13</v>
      </c>
      <c r="D17" s="9" t="s">
        <v>14</v>
      </c>
      <c r="E17" s="9" t="s">
        <v>15</v>
      </c>
      <c r="H17" s="13"/>
      <c r="I17" s="14"/>
    </row>
    <row r="18" spans="1:15" ht="54" customHeight="1" x14ac:dyDescent="0.25">
      <c r="A18" s="10"/>
      <c r="B18" s="11" t="s">
        <v>29</v>
      </c>
      <c r="C18" s="12"/>
      <c r="D18" s="12"/>
      <c r="E18" s="12" t="s">
        <v>75</v>
      </c>
      <c r="H18" s="13">
        <f>COUNTA(C18:E18)</f>
        <v>1</v>
      </c>
      <c r="I18" s="14" t="str">
        <f>IF(H18=1,"OK","VALORIZZARE UN LIVELLO")</f>
        <v>OK</v>
      </c>
    </row>
    <row r="19" spans="1:15" ht="15" x14ac:dyDescent="0.25">
      <c r="A19" s="8">
        <v>8</v>
      </c>
      <c r="B19" s="8" t="s">
        <v>30</v>
      </c>
      <c r="C19" s="9" t="s">
        <v>13</v>
      </c>
      <c r="D19" s="9" t="s">
        <v>14</v>
      </c>
      <c r="E19" s="9" t="s">
        <v>15</v>
      </c>
      <c r="H19" s="13"/>
      <c r="I19" s="14"/>
    </row>
    <row r="20" spans="1:15" ht="26.25" x14ac:dyDescent="0.25">
      <c r="A20" s="10"/>
      <c r="B20" s="11" t="s">
        <v>31</v>
      </c>
      <c r="C20" s="12"/>
      <c r="D20" s="12"/>
      <c r="E20" s="12" t="s">
        <v>75</v>
      </c>
      <c r="H20" s="13">
        <f>COUNTA(C20:E20)</f>
        <v>1</v>
      </c>
      <c r="I20" s="14" t="str">
        <f>IF(H20=1,"OK","VALORIZZARE UN LIVELLO")</f>
        <v>OK</v>
      </c>
    </row>
    <row r="21" spans="1:15" ht="15" x14ac:dyDescent="0.25">
      <c r="A21" s="8">
        <v>9</v>
      </c>
      <c r="B21" s="8" t="s">
        <v>32</v>
      </c>
      <c r="C21" s="9" t="s">
        <v>13</v>
      </c>
      <c r="D21" s="9" t="s">
        <v>14</v>
      </c>
      <c r="E21" s="9" t="s">
        <v>15</v>
      </c>
      <c r="H21" s="13"/>
      <c r="I21" s="14"/>
    </row>
    <row r="22" spans="1:15" ht="26.25" x14ac:dyDescent="0.25">
      <c r="A22" s="10"/>
      <c r="B22" s="11" t="s">
        <v>33</v>
      </c>
      <c r="C22" s="15"/>
      <c r="D22" s="15" t="s">
        <v>75</v>
      </c>
      <c r="E22" s="15"/>
      <c r="H22" s="13">
        <f>COUNTA(C22:E22)</f>
        <v>1</v>
      </c>
      <c r="I22" s="14" t="str">
        <f>IF(H22=1,"OK","VALORIZZARE UN LIVELLO")</f>
        <v>OK</v>
      </c>
    </row>
    <row r="23" spans="1:15" ht="15" x14ac:dyDescent="0.25">
      <c r="C23" s="16" t="s">
        <v>13</v>
      </c>
      <c r="D23" s="16" t="s">
        <v>14</v>
      </c>
      <c r="E23" s="16" t="s">
        <v>15</v>
      </c>
      <c r="H23" s="13"/>
      <c r="I23" s="14"/>
    </row>
    <row r="24" spans="1:15" ht="15" x14ac:dyDescent="0.25">
      <c r="B24" s="17" t="s">
        <v>34</v>
      </c>
      <c r="C24" s="18">
        <f>COUNTA(C6,C8,C10,C12,C14,C16,C18,C20,C22)</f>
        <v>0</v>
      </c>
      <c r="D24" s="18">
        <f>COUNTA(D6,D8,D10,D12,D14,D16,D18,D20,D22)</f>
        <v>7</v>
      </c>
      <c r="E24" s="18">
        <f>COUNTA(E6,E8,E10,E12,E14,E16,E18,E20,E22)</f>
        <v>2</v>
      </c>
      <c r="H24" s="13">
        <f>SUM(C24:E24)</f>
        <v>9</v>
      </c>
      <c r="I24" s="14" t="str">
        <f>IF(H24=9,"OK","ERRORE TOTALI")</f>
        <v>OK</v>
      </c>
      <c r="L24" s="2" t="s">
        <v>35</v>
      </c>
    </row>
    <row r="25" spans="1:15" ht="15" x14ac:dyDescent="0.25">
      <c r="H25" s="13"/>
      <c r="I25" s="14"/>
    </row>
    <row r="26" spans="1:15" ht="15.75" customHeight="1" x14ac:dyDescent="0.25">
      <c r="A26" s="188" t="s">
        <v>36</v>
      </c>
      <c r="B26" s="188"/>
      <c r="C26" s="189" t="s">
        <v>11</v>
      </c>
      <c r="D26" s="189"/>
      <c r="E26" s="189"/>
      <c r="H26" s="13"/>
      <c r="I26" s="14"/>
    </row>
    <row r="27" spans="1:15" ht="15" x14ac:dyDescent="0.25">
      <c r="A27" s="19">
        <v>1</v>
      </c>
      <c r="B27" s="20" t="s">
        <v>37</v>
      </c>
      <c r="C27" s="9" t="s">
        <v>13</v>
      </c>
      <c r="D27" s="9" t="s">
        <v>14</v>
      </c>
      <c r="E27" s="9" t="s">
        <v>15</v>
      </c>
      <c r="H27" s="13"/>
      <c r="I27" s="14"/>
    </row>
    <row r="28" spans="1:15" ht="39.75" customHeight="1" x14ac:dyDescent="0.25">
      <c r="A28" s="21"/>
      <c r="B28" s="22" t="s">
        <v>38</v>
      </c>
      <c r="C28" s="12"/>
      <c r="D28" s="12"/>
      <c r="E28" s="12" t="s">
        <v>75</v>
      </c>
      <c r="H28" s="13">
        <f>COUNTA(C28:E28)</f>
        <v>1</v>
      </c>
      <c r="I28" s="14" t="str">
        <f>IF(H28=1,"OK","VALORIZZARE UN LIVELLO")</f>
        <v>OK</v>
      </c>
      <c r="J28" s="190"/>
      <c r="K28" s="190"/>
      <c r="L28" s="190"/>
      <c r="M28" s="190"/>
      <c r="N28" s="190"/>
      <c r="O28" s="190"/>
    </row>
    <row r="29" spans="1:15" ht="15" x14ac:dyDescent="0.25">
      <c r="A29" s="19">
        <v>2</v>
      </c>
      <c r="B29" s="20" t="s">
        <v>39</v>
      </c>
      <c r="C29" s="9" t="s">
        <v>13</v>
      </c>
      <c r="D29" s="9" t="s">
        <v>14</v>
      </c>
      <c r="E29" s="9" t="s">
        <v>15</v>
      </c>
      <c r="H29" s="13"/>
      <c r="I29" s="14"/>
    </row>
    <row r="30" spans="1:15" ht="26.25" x14ac:dyDescent="0.25">
      <c r="A30" s="21"/>
      <c r="B30" s="22" t="s">
        <v>40</v>
      </c>
      <c r="C30" s="12"/>
      <c r="D30" s="12" t="s">
        <v>75</v>
      </c>
      <c r="E30" s="12"/>
      <c r="H30" s="13">
        <f>COUNTA(C30:E30)</f>
        <v>1</v>
      </c>
      <c r="I30" s="14" t="str">
        <f>IF(H30=1,"OK","VALORIZZARE UN LIVELLO")</f>
        <v>OK</v>
      </c>
    </row>
    <row r="31" spans="1:15" ht="15" x14ac:dyDescent="0.25">
      <c r="A31" s="19">
        <v>3</v>
      </c>
      <c r="B31" s="20" t="s">
        <v>41</v>
      </c>
      <c r="C31" s="9" t="s">
        <v>13</v>
      </c>
      <c r="D31" s="9" t="s">
        <v>14</v>
      </c>
      <c r="E31" s="9" t="s">
        <v>15</v>
      </c>
      <c r="H31" s="13"/>
      <c r="I31" s="14"/>
    </row>
    <row r="32" spans="1:15" ht="26.25" x14ac:dyDescent="0.25">
      <c r="A32" s="21"/>
      <c r="B32" s="22" t="s">
        <v>42</v>
      </c>
      <c r="C32" s="12"/>
      <c r="D32" s="12" t="s">
        <v>75</v>
      </c>
      <c r="E32" s="12"/>
      <c r="H32" s="13">
        <f>COUNTA(C32:E32)</f>
        <v>1</v>
      </c>
      <c r="I32" s="14" t="str">
        <f>IF(H32=1,"OK","VALORIZZARE UN LIVELLO")</f>
        <v>OK</v>
      </c>
    </row>
    <row r="33" spans="1:16" ht="15" x14ac:dyDescent="0.25">
      <c r="A33" s="19">
        <v>4</v>
      </c>
      <c r="B33" s="20" t="s">
        <v>43</v>
      </c>
      <c r="C33" s="9" t="s">
        <v>13</v>
      </c>
      <c r="D33" s="9" t="s">
        <v>14</v>
      </c>
      <c r="E33" s="9" t="s">
        <v>15</v>
      </c>
      <c r="H33" s="13"/>
      <c r="I33" s="14"/>
    </row>
    <row r="34" spans="1:16" ht="39" x14ac:dyDescent="0.25">
      <c r="A34" s="21"/>
      <c r="B34" s="23" t="s">
        <v>44</v>
      </c>
      <c r="C34" s="12"/>
      <c r="D34" s="12" t="s">
        <v>75</v>
      </c>
      <c r="E34" s="12"/>
      <c r="H34" s="13">
        <f>COUNTA(C34:E34)</f>
        <v>1</v>
      </c>
      <c r="I34" s="14" t="str">
        <f>IF(H34=1,"OK","VALORIZZARE UN LIVELLO")</f>
        <v>OK</v>
      </c>
    </row>
    <row r="35" spans="1:16" ht="15" x14ac:dyDescent="0.25">
      <c r="C35" s="24" t="s">
        <v>13</v>
      </c>
      <c r="D35" s="24" t="s">
        <v>14</v>
      </c>
      <c r="E35" s="24" t="s">
        <v>15</v>
      </c>
      <c r="H35" s="13"/>
      <c r="I35" s="14"/>
    </row>
    <row r="36" spans="1:16" ht="15" x14ac:dyDescent="0.25">
      <c r="B36" s="25" t="s">
        <v>45</v>
      </c>
      <c r="C36" s="18">
        <f>COUNTA(C28,C30,C32,C34)</f>
        <v>0</v>
      </c>
      <c r="D36" s="18">
        <f>COUNTA(D28,D30,D32,D34)</f>
        <v>3</v>
      </c>
      <c r="E36" s="18">
        <f>COUNTA(E28,E30,E32,E34)</f>
        <v>1</v>
      </c>
      <c r="H36" s="13">
        <f>SUM(C36:E36)</f>
        <v>4</v>
      </c>
      <c r="I36" s="14" t="str">
        <f>IF(H36=4,"OK","ERRORE TOTALI")</f>
        <v>OK</v>
      </c>
      <c r="L36" s="2" t="s">
        <v>35</v>
      </c>
    </row>
    <row r="38" spans="1:16" ht="15.75" x14ac:dyDescent="0.25">
      <c r="B38" s="26" t="s">
        <v>46</v>
      </c>
      <c r="C38" s="16" t="s">
        <v>13</v>
      </c>
      <c r="D38" s="16" t="s">
        <v>14</v>
      </c>
      <c r="E38" s="16" t="s">
        <v>15</v>
      </c>
      <c r="F38" s="16" t="s">
        <v>47</v>
      </c>
    </row>
    <row r="39" spans="1:16" x14ac:dyDescent="0.2">
      <c r="B39" s="27" t="s">
        <v>3</v>
      </c>
      <c r="C39" s="28">
        <f>C24*C57</f>
        <v>0</v>
      </c>
      <c r="D39" s="28">
        <f>D24*D57</f>
        <v>42</v>
      </c>
      <c r="E39" s="28">
        <f>E24*E57</f>
        <v>6</v>
      </c>
      <c r="F39" s="29">
        <f>SUM(C39:E39)</f>
        <v>48</v>
      </c>
      <c r="G39" s="28" t="str">
        <f>IF(F39&lt;C63,"BASSO",(IF(F39&lt;C62,"MEDIO","ALTO")))</f>
        <v>MEDIO</v>
      </c>
    </row>
    <row r="40" spans="1:16" x14ac:dyDescent="0.2">
      <c r="B40" s="30" t="s">
        <v>4</v>
      </c>
      <c r="C40" s="31">
        <f>C36*C58</f>
        <v>0</v>
      </c>
      <c r="D40" s="31">
        <f>D36*D58</f>
        <v>12</v>
      </c>
      <c r="E40" s="31">
        <f>E36*E58</f>
        <v>2</v>
      </c>
      <c r="F40" s="32">
        <f>SUM(C40:E40)</f>
        <v>14</v>
      </c>
      <c r="G40" s="31" t="str">
        <f>IF(F40&lt;C68,"BASSO",(IF(F40&lt;C67,"MEDIO","ALTO")))</f>
        <v>MEDIO</v>
      </c>
    </row>
    <row r="41" spans="1:16" ht="15.75" x14ac:dyDescent="0.25">
      <c r="B41" s="33" t="s">
        <v>48</v>
      </c>
      <c r="C41" s="34"/>
      <c r="D41" s="34"/>
      <c r="E41" s="34"/>
      <c r="F41" s="34"/>
      <c r="G41" s="34" t="str">
        <f>IF(I44=2,J44,(IF(I45=2,J45,(IF(I46=2,J46,(IF(I47=2,J47,(IF(I48=2,J48,(IF(I49=2,J49,(IF(I50=2,J50,(IF(I51=2,J51,J52)))))))))))))))</f>
        <v>MEDIO</v>
      </c>
    </row>
    <row r="42" spans="1:16" ht="13.5" customHeight="1" x14ac:dyDescent="0.2">
      <c r="K42" s="191" t="s">
        <v>49</v>
      </c>
      <c r="L42" s="191"/>
      <c r="M42" s="191"/>
      <c r="N42" s="191"/>
      <c r="O42" s="191"/>
      <c r="P42" s="191"/>
    </row>
    <row r="43" spans="1:16" ht="25.5" x14ac:dyDescent="0.2">
      <c r="B43" s="35"/>
      <c r="C43" s="35" t="s">
        <v>50</v>
      </c>
      <c r="D43" s="35" t="s">
        <v>51</v>
      </c>
      <c r="E43" s="35" t="s">
        <v>52</v>
      </c>
      <c r="F43" s="35"/>
      <c r="G43" s="35"/>
      <c r="H43" s="35"/>
      <c r="I43" s="35"/>
      <c r="J43" s="35"/>
      <c r="K43" s="36" t="s">
        <v>53</v>
      </c>
      <c r="L43" s="37"/>
      <c r="M43" s="37" t="s">
        <v>54</v>
      </c>
      <c r="N43" s="37"/>
      <c r="O43" s="37" t="s">
        <v>55</v>
      </c>
      <c r="P43" s="38"/>
    </row>
    <row r="44" spans="1:16" x14ac:dyDescent="0.2">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x14ac:dyDescent="0.2">
      <c r="B45" s="35"/>
      <c r="C45" s="35" t="s">
        <v>13</v>
      </c>
      <c r="D45" s="35" t="s">
        <v>14</v>
      </c>
      <c r="E45" s="35" t="s">
        <v>58</v>
      </c>
      <c r="F45" s="35"/>
      <c r="G45" s="35">
        <f>IF(G39=C45,1,0)</f>
        <v>0</v>
      </c>
      <c r="H45" s="35">
        <f>IF(G40=D45,1,0)</f>
        <v>1</v>
      </c>
      <c r="I45" s="35">
        <f t="shared" si="0"/>
        <v>1</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x14ac:dyDescent="0.2">
      <c r="B46" s="35"/>
      <c r="C46" s="35" t="s">
        <v>14</v>
      </c>
      <c r="D46" s="35" t="s">
        <v>13</v>
      </c>
      <c r="E46" s="35" t="s">
        <v>58</v>
      </c>
      <c r="F46" s="35"/>
      <c r="G46" s="35">
        <f>IF(G39=C46,1,0)</f>
        <v>1</v>
      </c>
      <c r="H46" s="35">
        <f>IF(G40=D46,1,0)</f>
        <v>0</v>
      </c>
      <c r="I46" s="35">
        <f t="shared" si="0"/>
        <v>1</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x14ac:dyDescent="0.2">
      <c r="B47" s="35"/>
      <c r="C47" s="35" t="s">
        <v>13</v>
      </c>
      <c r="D47" s="35" t="s">
        <v>15</v>
      </c>
      <c r="E47" s="35" t="s">
        <v>14</v>
      </c>
      <c r="F47" s="35"/>
      <c r="G47" s="35">
        <f>IF(G39=C47,1,0)</f>
        <v>0</v>
      </c>
      <c r="H47" s="35">
        <f>IF(G40=D47,1,0)</f>
        <v>0</v>
      </c>
      <c r="I47" s="35">
        <f t="shared" si="0"/>
        <v>0</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x14ac:dyDescent="0.2">
      <c r="B48" s="35"/>
      <c r="C48" s="35" t="s">
        <v>14</v>
      </c>
      <c r="D48" s="35" t="s">
        <v>14</v>
      </c>
      <c r="E48" s="35" t="s">
        <v>14</v>
      </c>
      <c r="F48" s="35"/>
      <c r="G48" s="35">
        <f>IF(G39=C48,1,0)</f>
        <v>1</v>
      </c>
      <c r="H48" s="35">
        <f>IF(G40=D48,1,0)</f>
        <v>1</v>
      </c>
      <c r="I48" s="35">
        <f t="shared" si="0"/>
        <v>2</v>
      </c>
      <c r="J48" s="35" t="str">
        <f t="shared" si="1"/>
        <v>MEDIO</v>
      </c>
      <c r="K48" s="45" t="s">
        <v>59</v>
      </c>
      <c r="L48" s="46" t="str">
        <f t="shared" si="2"/>
        <v>x</v>
      </c>
      <c r="M48" s="47" t="s">
        <v>59</v>
      </c>
      <c r="N48" s="46" t="str">
        <f t="shared" si="3"/>
        <v>x</v>
      </c>
      <c r="O48" s="47" t="s">
        <v>59</v>
      </c>
      <c r="P48" s="46" t="str">
        <f t="shared" si="4"/>
        <v>x</v>
      </c>
    </row>
    <row r="49" spans="2:16" x14ac:dyDescent="0.2">
      <c r="B49" s="35"/>
      <c r="C49" s="35" t="s">
        <v>15</v>
      </c>
      <c r="D49" s="35" t="s">
        <v>13</v>
      </c>
      <c r="E49" s="35" t="s">
        <v>14</v>
      </c>
      <c r="F49" s="35"/>
      <c r="G49" s="35">
        <f>IF(G39=C49,1,0)</f>
        <v>0</v>
      </c>
      <c r="H49" s="35">
        <f>IF(G40=D49,1,0)</f>
        <v>0</v>
      </c>
      <c r="I49" s="35">
        <f t="shared" si="0"/>
        <v>0</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2:16" x14ac:dyDescent="0.2">
      <c r="B50" s="35"/>
      <c r="C50" s="35" t="s">
        <v>14</v>
      </c>
      <c r="D50" s="35" t="s">
        <v>15</v>
      </c>
      <c r="E50" s="35" t="s">
        <v>15</v>
      </c>
      <c r="F50" s="35"/>
      <c r="G50" s="35">
        <f>IF(G39=C50,1,0)</f>
        <v>1</v>
      </c>
      <c r="H50" s="35">
        <f>IF(G40=D50,1,0)</f>
        <v>0</v>
      </c>
      <c r="I50" s="35">
        <f t="shared" si="0"/>
        <v>1</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2:16" x14ac:dyDescent="0.2">
      <c r="B51" s="35"/>
      <c r="C51" s="35" t="s">
        <v>15</v>
      </c>
      <c r="D51" s="35" t="s">
        <v>14</v>
      </c>
      <c r="E51" s="35" t="s">
        <v>15</v>
      </c>
      <c r="F51" s="35"/>
      <c r="G51" s="35">
        <f>IF(G39=C51,1,0)</f>
        <v>0</v>
      </c>
      <c r="H51" s="35">
        <f>IF(G40=D51,1,0)</f>
        <v>1</v>
      </c>
      <c r="I51" s="35">
        <f t="shared" si="0"/>
        <v>1</v>
      </c>
      <c r="J51" s="35" t="str">
        <f t="shared" si="1"/>
        <v xml:space="preserve">  </v>
      </c>
      <c r="K51" s="48" t="s">
        <v>62</v>
      </c>
      <c r="L51" s="49" t="str">
        <f t="shared" si="2"/>
        <v xml:space="preserve"> </v>
      </c>
      <c r="M51" s="50" t="s">
        <v>59</v>
      </c>
      <c r="N51" s="49" t="str">
        <f t="shared" si="3"/>
        <v xml:space="preserve"> </v>
      </c>
      <c r="O51" s="50" t="s">
        <v>62</v>
      </c>
      <c r="P51" s="49" t="str">
        <f t="shared" si="4"/>
        <v xml:space="preserve"> </v>
      </c>
    </row>
    <row r="52" spans="2:16" x14ac:dyDescent="0.2">
      <c r="B52" s="35"/>
      <c r="C52" s="35" t="s">
        <v>15</v>
      </c>
      <c r="D52" s="35" t="s">
        <v>15</v>
      </c>
      <c r="E52" s="35" t="s">
        <v>63</v>
      </c>
      <c r="F52" s="35"/>
      <c r="G52" s="35">
        <f>IF(G39=C52,1,0)</f>
        <v>0</v>
      </c>
      <c r="H52" s="35">
        <f>IF(G40=D52,1,0)</f>
        <v>0</v>
      </c>
      <c r="I52" s="35">
        <f t="shared" si="0"/>
        <v>0</v>
      </c>
      <c r="J52" s="35" t="str">
        <f t="shared" si="1"/>
        <v xml:space="preserve">  </v>
      </c>
      <c r="K52" s="51" t="s">
        <v>62</v>
      </c>
      <c r="L52" s="52" t="str">
        <f t="shared" si="2"/>
        <v xml:space="preserve"> </v>
      </c>
      <c r="M52" s="53" t="s">
        <v>62</v>
      </c>
      <c r="N52" s="52" t="str">
        <f t="shared" si="3"/>
        <v xml:space="preserve"> </v>
      </c>
      <c r="O52" s="53" t="s">
        <v>64</v>
      </c>
      <c r="P52" s="52" t="str">
        <f t="shared" si="4"/>
        <v xml:space="preserve"> </v>
      </c>
    </row>
    <row r="53" spans="2:16" x14ac:dyDescent="0.2">
      <c r="B53" s="35"/>
      <c r="C53" s="35"/>
      <c r="D53" s="35"/>
      <c r="E53" s="35"/>
      <c r="F53" s="35"/>
      <c r="G53" s="35"/>
      <c r="H53" s="35"/>
      <c r="I53" s="35"/>
      <c r="J53" s="35"/>
    </row>
    <row r="56" spans="2:16" x14ac:dyDescent="0.2">
      <c r="B56" s="54" t="s">
        <v>65</v>
      </c>
      <c r="C56" s="16" t="s">
        <v>13</v>
      </c>
      <c r="D56" s="16" t="s">
        <v>14</v>
      </c>
      <c r="E56" s="16" t="s">
        <v>15</v>
      </c>
      <c r="G56" s="55" t="s">
        <v>66</v>
      </c>
      <c r="H56" s="55" t="s">
        <v>67</v>
      </c>
      <c r="I56" s="55" t="s">
        <v>68</v>
      </c>
      <c r="J56" s="56"/>
      <c r="K56" s="56"/>
      <c r="L56" s="57"/>
      <c r="M56" s="57"/>
      <c r="N56" s="57"/>
      <c r="O56" s="57"/>
    </row>
    <row r="57" spans="2:16" x14ac:dyDescent="0.2">
      <c r="B57" s="54" t="s">
        <v>3</v>
      </c>
      <c r="C57" s="58">
        <v>9</v>
      </c>
      <c r="D57" s="58">
        <v>6</v>
      </c>
      <c r="E57" s="58">
        <v>3</v>
      </c>
      <c r="G57" s="55">
        <f>C57*9</f>
        <v>81</v>
      </c>
      <c r="H57" s="55">
        <f>D57*9</f>
        <v>54</v>
      </c>
      <c r="I57" s="55">
        <f>E57*9</f>
        <v>27</v>
      </c>
      <c r="J57" s="56"/>
      <c r="K57" s="56"/>
      <c r="L57" s="57"/>
      <c r="M57" s="57"/>
      <c r="N57" s="57"/>
      <c r="O57" s="57"/>
    </row>
    <row r="58" spans="2:16" x14ac:dyDescent="0.2">
      <c r="B58" s="54" t="s">
        <v>4</v>
      </c>
      <c r="C58" s="58">
        <v>6</v>
      </c>
      <c r="D58" s="58">
        <v>4</v>
      </c>
      <c r="E58" s="58">
        <v>2</v>
      </c>
      <c r="G58" s="55">
        <f>C58*4</f>
        <v>24</v>
      </c>
      <c r="H58" s="55">
        <f>D58*4</f>
        <v>16</v>
      </c>
      <c r="I58" s="55">
        <f>E58*4</f>
        <v>8</v>
      </c>
      <c r="J58" s="57"/>
      <c r="K58" s="57"/>
      <c r="L58" s="57"/>
      <c r="M58" s="57"/>
      <c r="N58" s="57"/>
      <c r="O58" s="57"/>
    </row>
    <row r="59" spans="2:16" x14ac:dyDescent="0.2">
      <c r="C59" s="59"/>
      <c r="D59" s="59"/>
      <c r="E59" s="59"/>
      <c r="J59" s="57"/>
      <c r="K59" s="57"/>
      <c r="L59" s="60"/>
      <c r="M59" s="57"/>
      <c r="N59" s="57"/>
      <c r="O59" s="57"/>
    </row>
    <row r="60" spans="2:16" x14ac:dyDescent="0.2">
      <c r="C60" s="59"/>
      <c r="D60" s="59"/>
      <c r="E60" s="59"/>
      <c r="J60" s="57"/>
      <c r="K60" s="57"/>
      <c r="L60" s="61"/>
      <c r="M60" s="57"/>
      <c r="N60" s="57"/>
      <c r="O60" s="57"/>
    </row>
    <row r="61" spans="2:16" x14ac:dyDescent="0.2">
      <c r="B61" s="62" t="s">
        <v>69</v>
      </c>
      <c r="C61" s="59"/>
      <c r="D61" s="59"/>
      <c r="E61" s="59"/>
      <c r="J61" s="57"/>
      <c r="K61" s="57"/>
      <c r="L61" s="61"/>
      <c r="M61" s="57"/>
      <c r="N61" s="57"/>
      <c r="O61" s="57"/>
    </row>
    <row r="62" spans="2:16" x14ac:dyDescent="0.2">
      <c r="B62" s="63" t="s">
        <v>70</v>
      </c>
      <c r="C62" s="58">
        <v>61</v>
      </c>
      <c r="D62" s="64" t="s">
        <v>71</v>
      </c>
      <c r="E62" s="65">
        <f>G57</f>
        <v>81</v>
      </c>
      <c r="J62" s="57"/>
      <c r="K62" s="57"/>
      <c r="L62" s="61"/>
      <c r="M62" s="57"/>
      <c r="N62" s="57"/>
      <c r="O62" s="57"/>
    </row>
    <row r="63" spans="2:16" x14ac:dyDescent="0.2">
      <c r="B63" s="63" t="s">
        <v>72</v>
      </c>
      <c r="C63" s="58">
        <v>40</v>
      </c>
      <c r="D63" s="64" t="s">
        <v>71</v>
      </c>
      <c r="E63" s="58">
        <v>60</v>
      </c>
      <c r="J63" s="57"/>
      <c r="K63" s="57"/>
      <c r="L63" s="60"/>
      <c r="M63" s="57"/>
      <c r="N63" s="57"/>
      <c r="O63" s="57"/>
    </row>
    <row r="64" spans="2:16" x14ac:dyDescent="0.2">
      <c r="B64" s="63" t="s">
        <v>73</v>
      </c>
      <c r="C64" s="65">
        <f>I57</f>
        <v>27</v>
      </c>
      <c r="D64" s="64" t="s">
        <v>71</v>
      </c>
      <c r="E64" s="58">
        <v>39</v>
      </c>
      <c r="J64" s="57"/>
      <c r="K64" s="57"/>
      <c r="L64" s="61"/>
      <c r="M64" s="57"/>
      <c r="N64" s="57"/>
      <c r="O64" s="57"/>
    </row>
    <row r="65" spans="2:15" x14ac:dyDescent="0.2">
      <c r="B65" s="54"/>
      <c r="C65" s="59"/>
      <c r="D65" s="59"/>
      <c r="E65" s="59"/>
      <c r="J65" s="57"/>
      <c r="K65" s="57"/>
      <c r="L65" s="61"/>
      <c r="M65" s="57"/>
      <c r="N65" s="57"/>
      <c r="O65" s="57"/>
    </row>
    <row r="66" spans="2:15" x14ac:dyDescent="0.2">
      <c r="B66" s="62" t="s">
        <v>74</v>
      </c>
      <c r="C66" s="59"/>
      <c r="D66" s="59"/>
      <c r="E66" s="59"/>
      <c r="J66" s="57"/>
      <c r="K66" s="57"/>
      <c r="L66" s="61"/>
      <c r="M66" s="57"/>
      <c r="N66" s="57"/>
      <c r="O66" s="57"/>
    </row>
    <row r="67" spans="2:15" x14ac:dyDescent="0.2">
      <c r="B67" s="63" t="s">
        <v>70</v>
      </c>
      <c r="C67" s="58">
        <v>18</v>
      </c>
      <c r="D67" s="64" t="s">
        <v>71</v>
      </c>
      <c r="E67" s="65">
        <f>G58</f>
        <v>24</v>
      </c>
    </row>
    <row r="68" spans="2:15" x14ac:dyDescent="0.2">
      <c r="B68" s="63" t="s">
        <v>72</v>
      </c>
      <c r="C68" s="58">
        <v>11</v>
      </c>
      <c r="D68" s="64" t="s">
        <v>71</v>
      </c>
      <c r="E68" s="58">
        <v>17</v>
      </c>
    </row>
    <row r="69" spans="2:15" x14ac:dyDescent="0.2">
      <c r="B69" s="63" t="s">
        <v>73</v>
      </c>
      <c r="C69" s="65">
        <f>I58</f>
        <v>8</v>
      </c>
      <c r="D69" s="64" t="s">
        <v>71</v>
      </c>
      <c r="E69" s="58">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K42:P42"/>
    <mergeCell ref="A4:B4"/>
    <mergeCell ref="C4:E4"/>
    <mergeCell ref="A26:B26"/>
    <mergeCell ref="C26:E26"/>
    <mergeCell ref="J28:O28"/>
  </mergeCells>
  <pageMargins left="0.2361111111111111" right="0.31527777777777777" top="0.35416666666666669" bottom="0.31527777777777777" header="0.51180555555555551" footer="0.51180555555555551"/>
  <pageSetup paperSize="9" scale="89" firstPageNumber="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zoomScale="140" zoomScaleNormal="140" workbookViewId="0">
      <selection activeCell="B2" sqref="B2"/>
    </sheetView>
  </sheetViews>
  <sheetFormatPr defaultRowHeight="15" x14ac:dyDescent="0.25"/>
  <cols>
    <col min="1" max="1" width="6.28515625" customWidth="1"/>
    <col min="2" max="2" width="53.28515625" bestFit="1" customWidth="1"/>
    <col min="3" max="3" width="6.42578125" bestFit="1" customWidth="1"/>
  </cols>
  <sheetData>
    <row r="1" spans="1:16" x14ac:dyDescent="0.25">
      <c r="A1" s="94"/>
      <c r="B1" s="95" t="s">
        <v>9</v>
      </c>
      <c r="C1" s="94"/>
      <c r="D1" s="94"/>
      <c r="E1" s="94"/>
      <c r="F1" s="94"/>
      <c r="G1" s="94"/>
      <c r="H1" s="94"/>
      <c r="I1" s="94"/>
      <c r="J1" s="94"/>
      <c r="K1" s="94"/>
      <c r="L1" s="94"/>
      <c r="M1" s="94"/>
      <c r="N1" s="94"/>
      <c r="O1" s="94"/>
      <c r="P1" s="94"/>
    </row>
    <row r="2" spans="1:16" ht="24" customHeight="1" x14ac:dyDescent="0.25">
      <c r="A2" s="94"/>
      <c r="B2" s="4" t="s">
        <v>138</v>
      </c>
      <c r="C2" s="97"/>
      <c r="D2" s="97"/>
      <c r="E2" s="97"/>
      <c r="F2" s="94"/>
      <c r="G2" s="94"/>
      <c r="H2" s="94"/>
      <c r="I2" s="94"/>
      <c r="J2" s="94"/>
      <c r="K2" s="94"/>
      <c r="L2" s="94"/>
      <c r="M2" s="94"/>
      <c r="N2" s="94"/>
      <c r="O2" s="94"/>
      <c r="P2" s="94"/>
    </row>
    <row r="3" spans="1:16" ht="37.5" customHeight="1" x14ac:dyDescent="0.25">
      <c r="A3" s="94"/>
      <c r="B3" s="98" t="s">
        <v>124</v>
      </c>
      <c r="C3" s="99"/>
      <c r="D3" s="99"/>
      <c r="E3" s="99"/>
      <c r="F3" s="94"/>
      <c r="G3" s="94"/>
      <c r="H3" s="94"/>
      <c r="I3" s="94"/>
      <c r="J3" s="94"/>
      <c r="K3" s="94"/>
      <c r="L3" s="94"/>
      <c r="M3" s="94"/>
      <c r="N3" s="94"/>
      <c r="O3" s="94"/>
      <c r="P3" s="94"/>
    </row>
    <row r="4" spans="1:16" x14ac:dyDescent="0.25">
      <c r="A4" s="192" t="s">
        <v>10</v>
      </c>
      <c r="B4" s="192"/>
      <c r="C4" s="192" t="s">
        <v>11</v>
      </c>
      <c r="D4" s="192"/>
      <c r="E4" s="192"/>
      <c r="F4" s="94"/>
      <c r="G4" s="94"/>
      <c r="H4" s="94"/>
      <c r="I4" s="94"/>
      <c r="J4" s="94"/>
      <c r="K4" s="94"/>
      <c r="L4" s="94"/>
      <c r="M4" s="94"/>
      <c r="N4" s="94"/>
      <c r="O4" s="94"/>
      <c r="P4" s="94"/>
    </row>
    <row r="5" spans="1:16" x14ac:dyDescent="0.25">
      <c r="A5" s="100">
        <v>1</v>
      </c>
      <c r="B5" s="100" t="s">
        <v>12</v>
      </c>
      <c r="C5" s="101" t="s">
        <v>13</v>
      </c>
      <c r="D5" s="101" t="s">
        <v>14</v>
      </c>
      <c r="E5" s="101" t="s">
        <v>15</v>
      </c>
      <c r="F5" s="94"/>
      <c r="G5" s="94"/>
      <c r="H5" s="94"/>
      <c r="I5" s="94"/>
      <c r="J5" s="94"/>
      <c r="K5" s="94"/>
      <c r="L5" s="94"/>
      <c r="M5" s="94"/>
      <c r="N5" s="94"/>
      <c r="O5" s="94"/>
      <c r="P5" s="94"/>
    </row>
    <row r="6" spans="1:16" ht="51.75" x14ac:dyDescent="0.25">
      <c r="A6" s="102"/>
      <c r="B6" s="103" t="s">
        <v>16</v>
      </c>
      <c r="C6" s="104" t="s">
        <v>75</v>
      </c>
      <c r="D6" s="104"/>
      <c r="E6" s="104"/>
      <c r="F6" s="94"/>
      <c r="G6" s="94"/>
      <c r="H6" s="105">
        <f>COUNTA(C6:E6)</f>
        <v>1</v>
      </c>
      <c r="I6" s="106" t="str">
        <f>IF(H6=1,"OK","VALORIZZARE UN LIVELLO")</f>
        <v>OK</v>
      </c>
      <c r="J6" s="94"/>
      <c r="K6" s="94"/>
      <c r="L6" s="94"/>
      <c r="M6" s="94"/>
      <c r="N6" s="94"/>
      <c r="O6" s="94"/>
      <c r="P6" s="94"/>
    </row>
    <row r="7" spans="1:16" x14ac:dyDescent="0.25">
      <c r="A7" s="100">
        <v>2</v>
      </c>
      <c r="B7" s="100" t="s">
        <v>18</v>
      </c>
      <c r="C7" s="101" t="s">
        <v>13</v>
      </c>
      <c r="D7" s="101" t="s">
        <v>14</v>
      </c>
      <c r="E7" s="101" t="s">
        <v>15</v>
      </c>
      <c r="F7" s="94"/>
      <c r="G7" s="94"/>
      <c r="H7" s="105"/>
      <c r="I7" s="106"/>
      <c r="J7" s="94"/>
      <c r="K7" s="94"/>
      <c r="L7" s="94"/>
      <c r="M7" s="94"/>
      <c r="N7" s="94"/>
      <c r="O7" s="94"/>
      <c r="P7" s="94"/>
    </row>
    <row r="8" spans="1:16" ht="39" x14ac:dyDescent="0.25">
      <c r="A8" s="102"/>
      <c r="B8" s="103" t="s">
        <v>19</v>
      </c>
      <c r="C8" s="104"/>
      <c r="D8" s="104"/>
      <c r="E8" s="104" t="s">
        <v>75</v>
      </c>
      <c r="F8" s="94"/>
      <c r="G8" s="94"/>
      <c r="H8" s="105">
        <f>COUNTA(C8:E8)</f>
        <v>1</v>
      </c>
      <c r="I8" s="106" t="str">
        <f t="shared" ref="I8:I22" si="0">IF(H8=1,"OK","VALORIZZARE UN LIVELLO")</f>
        <v>OK</v>
      </c>
      <c r="J8" s="94"/>
      <c r="K8" s="94"/>
      <c r="L8" s="94"/>
      <c r="M8" s="94"/>
      <c r="N8" s="94"/>
      <c r="O8" s="94"/>
      <c r="P8" s="94"/>
    </row>
    <row r="9" spans="1:16" x14ac:dyDescent="0.25">
      <c r="A9" s="100">
        <v>3</v>
      </c>
      <c r="B9" s="100" t="s">
        <v>95</v>
      </c>
      <c r="C9" s="101" t="s">
        <v>13</v>
      </c>
      <c r="D9" s="101" t="s">
        <v>14</v>
      </c>
      <c r="E9" s="101" t="s">
        <v>15</v>
      </c>
      <c r="F9" s="94"/>
      <c r="G9" s="94"/>
      <c r="H9" s="105"/>
      <c r="I9" s="106"/>
      <c r="J9" s="94"/>
      <c r="K9" s="94"/>
      <c r="L9" s="94"/>
      <c r="M9" s="94"/>
      <c r="N9" s="94"/>
      <c r="O9" s="94"/>
      <c r="P9" s="94"/>
    </row>
    <row r="10" spans="1:16" ht="26.25" x14ac:dyDescent="0.25">
      <c r="A10" s="102"/>
      <c r="B10" s="103" t="s">
        <v>21</v>
      </c>
      <c r="C10" s="104"/>
      <c r="D10" s="104"/>
      <c r="E10" s="104" t="s">
        <v>75</v>
      </c>
      <c r="F10" s="94"/>
      <c r="G10" s="94"/>
      <c r="H10" s="105">
        <f>COUNTA(C10:E10)</f>
        <v>1</v>
      </c>
      <c r="I10" s="106" t="str">
        <f t="shared" si="0"/>
        <v>OK</v>
      </c>
      <c r="J10" s="94"/>
      <c r="K10" s="94"/>
      <c r="L10" s="94"/>
      <c r="M10" s="94"/>
      <c r="N10" s="94"/>
      <c r="O10" s="94"/>
      <c r="P10" s="94"/>
    </row>
    <row r="11" spans="1:16" x14ac:dyDescent="0.25">
      <c r="A11" s="100">
        <v>4</v>
      </c>
      <c r="B11" s="100" t="s">
        <v>22</v>
      </c>
      <c r="C11" s="101" t="s">
        <v>13</v>
      </c>
      <c r="D11" s="101" t="s">
        <v>14</v>
      </c>
      <c r="E11" s="101" t="s">
        <v>15</v>
      </c>
      <c r="F11" s="94"/>
      <c r="G11" s="94"/>
      <c r="H11" s="105"/>
      <c r="I11" s="106"/>
      <c r="J11" s="94"/>
      <c r="K11" s="94"/>
      <c r="L11" s="94"/>
      <c r="M11" s="94"/>
      <c r="N11" s="94"/>
      <c r="O11" s="94"/>
      <c r="P11" s="94"/>
    </row>
    <row r="12" spans="1:16" ht="64.5" x14ac:dyDescent="0.25">
      <c r="A12" s="102"/>
      <c r="B12" s="103" t="s">
        <v>23</v>
      </c>
      <c r="C12" s="104"/>
      <c r="D12" s="104"/>
      <c r="E12" s="104" t="s">
        <v>75</v>
      </c>
      <c r="F12" s="94"/>
      <c r="G12" s="94"/>
      <c r="H12" s="105">
        <f>COUNTA(C12:E12)</f>
        <v>1</v>
      </c>
      <c r="I12" s="106" t="str">
        <f t="shared" si="0"/>
        <v>OK</v>
      </c>
      <c r="J12" s="94"/>
      <c r="K12" s="94"/>
      <c r="L12" s="94"/>
      <c r="M12" s="94"/>
      <c r="N12" s="94"/>
      <c r="O12" s="94"/>
      <c r="P12" s="94"/>
    </row>
    <row r="13" spans="1:16" x14ac:dyDescent="0.25">
      <c r="A13" s="100">
        <v>5</v>
      </c>
      <c r="B13" s="100" t="s">
        <v>96</v>
      </c>
      <c r="C13" s="101" t="s">
        <v>13</v>
      </c>
      <c r="D13" s="101" t="s">
        <v>14</v>
      </c>
      <c r="E13" s="101" t="s">
        <v>15</v>
      </c>
      <c r="F13" s="94"/>
      <c r="G13" s="94"/>
      <c r="H13" s="105"/>
      <c r="I13" s="106"/>
      <c r="J13" s="94"/>
      <c r="K13" s="94"/>
      <c r="L13" s="94"/>
      <c r="M13" s="94"/>
      <c r="N13" s="94"/>
      <c r="O13" s="94"/>
      <c r="P13" s="94"/>
    </row>
    <row r="14" spans="1:16" ht="51.75" x14ac:dyDescent="0.25">
      <c r="A14" s="102"/>
      <c r="B14" s="103" t="s">
        <v>25</v>
      </c>
      <c r="C14" s="104"/>
      <c r="D14" s="104"/>
      <c r="E14" s="104" t="s">
        <v>75</v>
      </c>
      <c r="F14" s="94"/>
      <c r="G14" s="94"/>
      <c r="H14" s="105">
        <f>COUNTA(C14:E14)</f>
        <v>1</v>
      </c>
      <c r="I14" s="106" t="str">
        <f t="shared" si="0"/>
        <v>OK</v>
      </c>
      <c r="J14" s="94"/>
      <c r="K14" s="94"/>
      <c r="L14" s="94"/>
      <c r="M14" s="94"/>
      <c r="N14" s="94"/>
      <c r="O14" s="94"/>
      <c r="P14" s="94"/>
    </row>
    <row r="15" spans="1:16" ht="26.25" x14ac:dyDescent="0.25">
      <c r="A15" s="100">
        <v>6</v>
      </c>
      <c r="B15" s="100" t="s">
        <v>26</v>
      </c>
      <c r="C15" s="101" t="s">
        <v>13</v>
      </c>
      <c r="D15" s="101" t="s">
        <v>14</v>
      </c>
      <c r="E15" s="101" t="s">
        <v>15</v>
      </c>
      <c r="F15" s="94"/>
      <c r="G15" s="94"/>
      <c r="H15" s="105"/>
      <c r="I15" s="106"/>
      <c r="J15" s="94"/>
      <c r="K15" s="94"/>
      <c r="L15" s="94"/>
      <c r="M15" s="94"/>
      <c r="N15" s="94"/>
      <c r="O15" s="94"/>
      <c r="P15" s="94"/>
    </row>
    <row r="16" spans="1:16" ht="21" x14ac:dyDescent="0.25">
      <c r="A16" s="102"/>
      <c r="B16" s="103" t="s">
        <v>27</v>
      </c>
      <c r="C16" s="104"/>
      <c r="D16" s="104"/>
      <c r="E16" s="104" t="s">
        <v>75</v>
      </c>
      <c r="F16" s="94"/>
      <c r="G16" s="94"/>
      <c r="H16" s="105">
        <f>COUNTA(C16:E16)</f>
        <v>1</v>
      </c>
      <c r="I16" s="106" t="str">
        <f t="shared" si="0"/>
        <v>OK</v>
      </c>
      <c r="J16" s="94"/>
      <c r="K16" s="94"/>
      <c r="L16" s="94"/>
      <c r="M16" s="94"/>
      <c r="N16" s="94"/>
      <c r="O16" s="94"/>
      <c r="P16" s="94"/>
    </row>
    <row r="17" spans="1:16" x14ac:dyDescent="0.25">
      <c r="A17" s="100">
        <v>7</v>
      </c>
      <c r="B17" s="100" t="s">
        <v>28</v>
      </c>
      <c r="C17" s="101" t="s">
        <v>13</v>
      </c>
      <c r="D17" s="101" t="s">
        <v>14</v>
      </c>
      <c r="E17" s="101" t="s">
        <v>15</v>
      </c>
      <c r="F17" s="94"/>
      <c r="G17" s="94"/>
      <c r="H17" s="105"/>
      <c r="I17" s="106"/>
      <c r="J17" s="94"/>
      <c r="K17" s="94"/>
      <c r="L17" s="94"/>
      <c r="M17" s="94"/>
      <c r="N17" s="94"/>
      <c r="O17" s="94"/>
      <c r="P17" s="94"/>
    </row>
    <row r="18" spans="1:16" ht="77.25" x14ac:dyDescent="0.25">
      <c r="A18" s="102"/>
      <c r="B18" s="103" t="s">
        <v>29</v>
      </c>
      <c r="C18" s="104"/>
      <c r="D18" s="104"/>
      <c r="E18" s="104" t="s">
        <v>75</v>
      </c>
      <c r="F18" s="94"/>
      <c r="G18" s="94"/>
      <c r="H18" s="105">
        <f>COUNTA(C18:E18)</f>
        <v>1</v>
      </c>
      <c r="I18" s="106" t="str">
        <f t="shared" si="0"/>
        <v>OK</v>
      </c>
      <c r="J18" s="94"/>
      <c r="K18" s="94"/>
      <c r="L18" s="94"/>
      <c r="M18" s="94"/>
      <c r="N18" s="94"/>
      <c r="O18" s="94"/>
      <c r="P18" s="94"/>
    </row>
    <row r="19" spans="1:16" ht="26.25" x14ac:dyDescent="0.25">
      <c r="A19" s="100">
        <v>8</v>
      </c>
      <c r="B19" s="100" t="s">
        <v>30</v>
      </c>
      <c r="C19" s="101" t="s">
        <v>13</v>
      </c>
      <c r="D19" s="101" t="s">
        <v>14</v>
      </c>
      <c r="E19" s="101" t="s">
        <v>15</v>
      </c>
      <c r="F19" s="94"/>
      <c r="G19" s="94"/>
      <c r="H19" s="105"/>
      <c r="I19" s="106"/>
      <c r="J19" s="94"/>
      <c r="K19" s="94"/>
      <c r="L19" s="94"/>
      <c r="M19" s="94"/>
      <c r="N19" s="94"/>
      <c r="O19" s="94"/>
      <c r="P19" s="94"/>
    </row>
    <row r="20" spans="1:16" ht="26.25" x14ac:dyDescent="0.25">
      <c r="A20" s="102"/>
      <c r="B20" s="103" t="s">
        <v>97</v>
      </c>
      <c r="C20" s="104"/>
      <c r="D20" s="104"/>
      <c r="E20" s="104" t="s">
        <v>75</v>
      </c>
      <c r="F20" s="94"/>
      <c r="G20" s="94"/>
      <c r="H20" s="105">
        <f>COUNTA(C20:E20)</f>
        <v>1</v>
      </c>
      <c r="I20" s="106" t="str">
        <f t="shared" si="0"/>
        <v>OK</v>
      </c>
      <c r="J20" s="94"/>
      <c r="K20" s="94"/>
      <c r="L20" s="94"/>
      <c r="M20" s="94"/>
      <c r="N20" s="94"/>
      <c r="O20" s="94"/>
      <c r="P20" s="94"/>
    </row>
    <row r="21" spans="1:16" ht="26.25" x14ac:dyDescent="0.25">
      <c r="A21" s="100">
        <v>9</v>
      </c>
      <c r="B21" s="100" t="s">
        <v>32</v>
      </c>
      <c r="C21" s="101" t="s">
        <v>13</v>
      </c>
      <c r="D21" s="101" t="s">
        <v>14</v>
      </c>
      <c r="E21" s="101" t="s">
        <v>15</v>
      </c>
      <c r="F21" s="94"/>
      <c r="G21" s="94"/>
      <c r="H21" s="105"/>
      <c r="I21" s="106"/>
      <c r="J21" s="94"/>
      <c r="K21" s="94"/>
      <c r="L21" s="94"/>
      <c r="M21" s="94"/>
      <c r="N21" s="94"/>
      <c r="O21" s="94"/>
      <c r="P21" s="94"/>
    </row>
    <row r="22" spans="1:16" ht="26.25" x14ac:dyDescent="0.25">
      <c r="A22" s="102"/>
      <c r="B22" s="103" t="s">
        <v>98</v>
      </c>
      <c r="C22" s="107"/>
      <c r="D22" s="107"/>
      <c r="E22" s="107" t="s">
        <v>17</v>
      </c>
      <c r="F22" s="94"/>
      <c r="G22" s="94"/>
      <c r="H22" s="105">
        <f>COUNTA(C22:E22)</f>
        <v>1</v>
      </c>
      <c r="I22" s="106" t="str">
        <f t="shared" si="0"/>
        <v>OK</v>
      </c>
      <c r="J22" s="94"/>
      <c r="K22" s="94"/>
      <c r="L22" s="94"/>
      <c r="M22" s="94"/>
      <c r="N22" s="94"/>
      <c r="O22" s="94"/>
      <c r="P22" s="94"/>
    </row>
    <row r="23" spans="1:16" x14ac:dyDescent="0.25">
      <c r="A23" s="94"/>
      <c r="B23" s="94"/>
      <c r="C23" s="108" t="s">
        <v>13</v>
      </c>
      <c r="D23" s="108" t="s">
        <v>14</v>
      </c>
      <c r="E23" s="108" t="s">
        <v>15</v>
      </c>
      <c r="F23" s="94"/>
      <c r="G23" s="94"/>
      <c r="H23" s="105"/>
      <c r="I23" s="106"/>
      <c r="J23" s="94"/>
      <c r="K23" s="94"/>
      <c r="L23" s="94"/>
      <c r="M23" s="94"/>
      <c r="N23" s="94"/>
      <c r="O23" s="94"/>
      <c r="P23" s="94"/>
    </row>
    <row r="24" spans="1:16" x14ac:dyDescent="0.25">
      <c r="A24" s="94"/>
      <c r="B24" s="109" t="s">
        <v>34</v>
      </c>
      <c r="C24" s="110">
        <f>COUNTA(C6,C8,C10,C12,C14,C16,C18,C20,C22)</f>
        <v>1</v>
      </c>
      <c r="D24" s="110">
        <f>COUNTA(D6,D8,D10,D12,D14,D16,D18,D20,D22)</f>
        <v>0</v>
      </c>
      <c r="E24" s="110">
        <f>COUNTA(E6,E8,E10,E12,E14,E16,E18,E20,E22)</f>
        <v>8</v>
      </c>
      <c r="F24" s="94"/>
      <c r="G24" s="94"/>
      <c r="H24" s="105">
        <f>SUM(C24:E24)</f>
        <v>9</v>
      </c>
      <c r="I24" s="106" t="str">
        <f>IF(H24=9,"OK","ERRORE TOTALI")</f>
        <v>OK</v>
      </c>
      <c r="J24" s="94"/>
      <c r="K24" s="94"/>
      <c r="L24" s="94" t="s">
        <v>35</v>
      </c>
      <c r="M24" s="94"/>
      <c r="N24" s="94"/>
      <c r="O24" s="94"/>
      <c r="P24" s="94"/>
    </row>
    <row r="25" spans="1:16" ht="15.75" thickBot="1" x14ac:dyDescent="0.3">
      <c r="A25" s="94"/>
      <c r="B25" s="94"/>
      <c r="C25" s="94"/>
      <c r="D25" s="94"/>
      <c r="E25" s="94"/>
      <c r="F25" s="94"/>
      <c r="G25" s="94"/>
      <c r="H25" s="105"/>
      <c r="I25" s="106"/>
      <c r="J25" s="94"/>
      <c r="K25" s="94"/>
      <c r="L25" s="94"/>
      <c r="M25" s="94"/>
      <c r="N25" s="94"/>
      <c r="O25" s="94"/>
      <c r="P25" s="94"/>
    </row>
    <row r="26" spans="1:16" ht="15.75" thickBot="1" x14ac:dyDescent="0.3">
      <c r="A26" s="193" t="s">
        <v>36</v>
      </c>
      <c r="B26" s="194"/>
      <c r="C26" s="195" t="s">
        <v>11</v>
      </c>
      <c r="D26" s="195"/>
      <c r="E26" s="195"/>
      <c r="F26" s="94"/>
      <c r="G26" s="94"/>
      <c r="H26" s="105"/>
      <c r="I26" s="106"/>
      <c r="J26" s="94"/>
      <c r="K26" s="94"/>
      <c r="L26" s="94"/>
      <c r="M26" s="94"/>
      <c r="N26" s="94"/>
      <c r="O26" s="94"/>
      <c r="P26" s="94"/>
    </row>
    <row r="27" spans="1:16" x14ac:dyDescent="0.25">
      <c r="A27" s="111">
        <v>1</v>
      </c>
      <c r="B27" s="112" t="s">
        <v>37</v>
      </c>
      <c r="C27" s="101" t="s">
        <v>13</v>
      </c>
      <c r="D27" s="101" t="s">
        <v>14</v>
      </c>
      <c r="E27" s="101" t="s">
        <v>15</v>
      </c>
      <c r="F27" s="94"/>
      <c r="G27" s="94"/>
      <c r="H27" s="105"/>
      <c r="I27" s="106"/>
      <c r="J27" s="94"/>
      <c r="K27" s="94"/>
      <c r="L27" s="94"/>
      <c r="M27" s="94"/>
      <c r="N27" s="94"/>
      <c r="O27" s="94"/>
      <c r="P27" s="94"/>
    </row>
    <row r="28" spans="1:16" ht="52.5" thickBot="1" x14ac:dyDescent="0.3">
      <c r="A28" s="113"/>
      <c r="B28" s="114" t="s">
        <v>38</v>
      </c>
      <c r="C28" s="104"/>
      <c r="D28" s="104" t="s">
        <v>75</v>
      </c>
      <c r="E28" s="104"/>
      <c r="F28" s="94"/>
      <c r="G28" s="94"/>
      <c r="H28" s="105">
        <f>COUNTA(C28:E28)</f>
        <v>1</v>
      </c>
      <c r="I28" s="106" t="str">
        <f>IF(H28=1,"OK","VALORIZZARE UN LIVELLO")</f>
        <v>OK</v>
      </c>
      <c r="J28" s="196"/>
      <c r="K28" s="196"/>
      <c r="L28" s="196"/>
      <c r="M28" s="196"/>
      <c r="N28" s="196"/>
      <c r="O28" s="196"/>
      <c r="P28" s="94"/>
    </row>
    <row r="29" spans="1:16" x14ac:dyDescent="0.25">
      <c r="A29" s="111">
        <v>2</v>
      </c>
      <c r="B29" s="112" t="s">
        <v>39</v>
      </c>
      <c r="C29" s="101" t="s">
        <v>13</v>
      </c>
      <c r="D29" s="101" t="s">
        <v>14</v>
      </c>
      <c r="E29" s="101" t="s">
        <v>15</v>
      </c>
      <c r="F29" s="94"/>
      <c r="G29" s="94"/>
      <c r="H29" s="105"/>
      <c r="I29" s="106"/>
      <c r="J29" s="94"/>
      <c r="K29" s="94"/>
      <c r="L29" s="94"/>
      <c r="M29" s="94"/>
      <c r="N29" s="94"/>
      <c r="O29" s="94"/>
      <c r="P29" s="94"/>
    </row>
    <row r="30" spans="1:16" ht="39.75" thickBot="1" x14ac:dyDescent="0.3">
      <c r="A30" s="113"/>
      <c r="B30" s="114" t="s">
        <v>40</v>
      </c>
      <c r="C30" s="104"/>
      <c r="D30" s="104" t="s">
        <v>75</v>
      </c>
      <c r="E30" s="104"/>
      <c r="F30" s="94"/>
      <c r="G30" s="94"/>
      <c r="H30" s="105">
        <f>COUNTA(C30:E30)</f>
        <v>1</v>
      </c>
      <c r="I30" s="106" t="str">
        <f>IF(H30=1,"OK","VALORIZZARE UN LIVELLO")</f>
        <v>OK</v>
      </c>
      <c r="J30" s="94"/>
      <c r="K30" s="94"/>
      <c r="L30" s="94"/>
      <c r="M30" s="94"/>
      <c r="N30" s="94"/>
      <c r="O30" s="94"/>
      <c r="P30" s="94"/>
    </row>
    <row r="31" spans="1:16" x14ac:dyDescent="0.25">
      <c r="A31" s="111">
        <v>3</v>
      </c>
      <c r="B31" s="112" t="s">
        <v>41</v>
      </c>
      <c r="C31" s="101" t="s">
        <v>13</v>
      </c>
      <c r="D31" s="101" t="s">
        <v>14</v>
      </c>
      <c r="E31" s="101" t="s">
        <v>15</v>
      </c>
      <c r="F31" s="94"/>
      <c r="G31" s="94"/>
      <c r="H31" s="105"/>
      <c r="I31" s="106"/>
      <c r="J31" s="94"/>
      <c r="K31" s="94"/>
      <c r="L31" s="94"/>
      <c r="M31" s="94"/>
      <c r="N31" s="94"/>
      <c r="O31" s="94"/>
      <c r="P31" s="94"/>
    </row>
    <row r="32" spans="1:16" ht="39.75" thickBot="1" x14ac:dyDescent="0.3">
      <c r="A32" s="113"/>
      <c r="B32" s="114" t="s">
        <v>42</v>
      </c>
      <c r="C32" s="104"/>
      <c r="D32" s="104"/>
      <c r="E32" s="104" t="s">
        <v>17</v>
      </c>
      <c r="F32" s="94"/>
      <c r="G32" s="94"/>
      <c r="H32" s="105">
        <f>COUNTA(C32:E32)</f>
        <v>1</v>
      </c>
      <c r="I32" s="106" t="str">
        <f>IF(H32=1,"OK","VALORIZZARE UN LIVELLO")</f>
        <v>OK</v>
      </c>
      <c r="J32" s="94"/>
      <c r="K32" s="94"/>
      <c r="L32" s="94"/>
      <c r="M32" s="94"/>
      <c r="N32" s="94"/>
      <c r="O32" s="94"/>
      <c r="P32" s="94"/>
    </row>
    <row r="33" spans="1:16" x14ac:dyDescent="0.25">
      <c r="A33" s="111">
        <v>4</v>
      </c>
      <c r="B33" s="112" t="s">
        <v>43</v>
      </c>
      <c r="C33" s="101" t="s">
        <v>13</v>
      </c>
      <c r="D33" s="101" t="s">
        <v>14</v>
      </c>
      <c r="E33" s="101" t="s">
        <v>15</v>
      </c>
      <c r="F33" s="94"/>
      <c r="G33" s="94"/>
      <c r="H33" s="105"/>
      <c r="I33" s="106"/>
      <c r="J33" s="94"/>
      <c r="K33" s="94"/>
      <c r="L33" s="94"/>
      <c r="M33" s="94"/>
      <c r="N33" s="94"/>
      <c r="O33" s="94"/>
      <c r="P33" s="94"/>
    </row>
    <row r="34" spans="1:16" ht="52.5" thickBot="1" x14ac:dyDescent="0.3">
      <c r="A34" s="113"/>
      <c r="B34" s="115" t="s">
        <v>99</v>
      </c>
      <c r="C34" s="104"/>
      <c r="D34" s="104" t="s">
        <v>75</v>
      </c>
      <c r="E34" s="104"/>
      <c r="F34" s="94"/>
      <c r="G34" s="94"/>
      <c r="H34" s="105">
        <f>COUNTA(C34:E34)</f>
        <v>1</v>
      </c>
      <c r="I34" s="106" t="str">
        <f>IF(H34=1,"OK","VALORIZZARE UN LIVELLO")</f>
        <v>OK</v>
      </c>
      <c r="J34" s="94"/>
      <c r="K34" s="94"/>
      <c r="L34" s="94"/>
      <c r="M34" s="94"/>
      <c r="N34" s="94"/>
      <c r="O34" s="94"/>
      <c r="P34" s="94"/>
    </row>
    <row r="35" spans="1:16" x14ac:dyDescent="0.25">
      <c r="A35" s="94"/>
      <c r="B35" s="94"/>
      <c r="C35" s="116" t="s">
        <v>13</v>
      </c>
      <c r="D35" s="116" t="s">
        <v>14</v>
      </c>
      <c r="E35" s="116" t="s">
        <v>15</v>
      </c>
      <c r="F35" s="94"/>
      <c r="G35" s="94"/>
      <c r="H35" s="105"/>
      <c r="I35" s="106"/>
      <c r="J35" s="94"/>
      <c r="K35" s="94"/>
      <c r="L35" s="94"/>
      <c r="M35" s="94"/>
      <c r="N35" s="94"/>
      <c r="O35" s="94"/>
      <c r="P35" s="94"/>
    </row>
    <row r="36" spans="1:16" x14ac:dyDescent="0.25">
      <c r="A36" s="94"/>
      <c r="B36" s="117" t="s">
        <v>45</v>
      </c>
      <c r="C36" s="110">
        <f>COUNTA(C28,C30,C32,C34)</f>
        <v>0</v>
      </c>
      <c r="D36" s="110">
        <f>COUNTA(D28,D30,D32,D34)</f>
        <v>3</v>
      </c>
      <c r="E36" s="110">
        <f>COUNTA(E28,E30,E32,E34)</f>
        <v>1</v>
      </c>
      <c r="F36" s="94"/>
      <c r="G36" s="94"/>
      <c r="H36" s="105">
        <f>SUM(C36:E36)</f>
        <v>4</v>
      </c>
      <c r="I36" s="106" t="str">
        <f>IF(H36=4,"OK","ERRORE TOTALI")</f>
        <v>OK</v>
      </c>
      <c r="J36" s="94"/>
      <c r="K36" s="94"/>
      <c r="L36" s="94" t="s">
        <v>35</v>
      </c>
      <c r="M36" s="94"/>
      <c r="N36" s="94"/>
      <c r="O36" s="94"/>
      <c r="P36" s="94"/>
    </row>
    <row r="37" spans="1:16" x14ac:dyDescent="0.25">
      <c r="A37" s="94"/>
      <c r="B37" s="94"/>
      <c r="C37" s="94"/>
      <c r="D37" s="94"/>
      <c r="E37" s="94"/>
      <c r="F37" s="94"/>
      <c r="G37" s="94"/>
      <c r="H37" s="94"/>
      <c r="I37" s="94"/>
      <c r="J37" s="94"/>
      <c r="K37" s="94"/>
      <c r="L37" s="94"/>
      <c r="M37" s="94"/>
      <c r="N37" s="94"/>
      <c r="O37" s="94"/>
      <c r="P37" s="94"/>
    </row>
    <row r="38" spans="1:16" ht="15.75" x14ac:dyDescent="0.25">
      <c r="A38" s="94"/>
      <c r="B38" s="118" t="s">
        <v>46</v>
      </c>
      <c r="C38" s="108" t="s">
        <v>13</v>
      </c>
      <c r="D38" s="108" t="s">
        <v>14</v>
      </c>
      <c r="E38" s="108" t="s">
        <v>15</v>
      </c>
      <c r="F38" s="108" t="s">
        <v>47</v>
      </c>
      <c r="G38" s="94"/>
      <c r="H38" s="94"/>
      <c r="I38" s="94"/>
      <c r="J38" s="94"/>
      <c r="K38" s="94"/>
      <c r="L38" s="94"/>
      <c r="M38" s="94"/>
      <c r="N38" s="94"/>
      <c r="O38" s="94"/>
      <c r="P38" s="94"/>
    </row>
    <row r="39" spans="1:16" x14ac:dyDescent="0.25">
      <c r="A39" s="94"/>
      <c r="B39" s="119" t="s">
        <v>3</v>
      </c>
      <c r="C39" s="120">
        <f>C24*C57</f>
        <v>9</v>
      </c>
      <c r="D39" s="120">
        <f>D24*D57</f>
        <v>0</v>
      </c>
      <c r="E39" s="120">
        <f>E24*E57</f>
        <v>24</v>
      </c>
      <c r="F39" s="121">
        <f>SUM(C39:E39)</f>
        <v>33</v>
      </c>
      <c r="G39" s="120" t="str">
        <f>IF(F39&lt;C63,"BASSO",(IF(F39&lt;C62,"MEDIO","ALTO")))</f>
        <v>BASSO</v>
      </c>
      <c r="H39" s="94"/>
      <c r="I39" s="94"/>
      <c r="J39" s="94"/>
      <c r="K39" s="94"/>
      <c r="L39" s="94"/>
      <c r="M39" s="94"/>
      <c r="N39" s="94"/>
      <c r="O39" s="94"/>
      <c r="P39" s="94"/>
    </row>
    <row r="40" spans="1:16" x14ac:dyDescent="0.25">
      <c r="A40" s="94"/>
      <c r="B40" s="122" t="s">
        <v>4</v>
      </c>
      <c r="C40" s="123">
        <f>C36*C58</f>
        <v>0</v>
      </c>
      <c r="D40" s="123">
        <f>D36*D58</f>
        <v>12</v>
      </c>
      <c r="E40" s="123">
        <f>E36*E58</f>
        <v>2</v>
      </c>
      <c r="F40" s="124">
        <f>SUM(C40:E40)</f>
        <v>14</v>
      </c>
      <c r="G40" s="123" t="str">
        <f>IF(F40&lt;C68,"BASSO",(IF(F40&lt;C67,"MEDIO","ALTO")))</f>
        <v>MEDIO</v>
      </c>
      <c r="H40" s="94"/>
      <c r="I40" s="94"/>
      <c r="J40" s="94"/>
      <c r="K40" s="94"/>
      <c r="L40" s="94"/>
      <c r="M40" s="94"/>
      <c r="N40" s="94"/>
      <c r="O40" s="94"/>
      <c r="P40" s="94"/>
    </row>
    <row r="41" spans="1:16" ht="16.5" thickBot="1" x14ac:dyDescent="0.3">
      <c r="A41" s="94"/>
      <c r="B41" s="125" t="s">
        <v>48</v>
      </c>
      <c r="C41" s="126"/>
      <c r="D41" s="126"/>
      <c r="E41" s="126"/>
      <c r="F41" s="126"/>
      <c r="G41" s="126" t="str">
        <f>IF(I44=2,J44,(IF(I45=2,J45,(IF(I46=2,J46,(IF(I47=2,J47,(IF(I48=2,J48,(IF(I49=2,J49,(IF(I50=2,J50,(IF(I51=2,J51,J52)))))))))))))))</f>
        <v>BASSO</v>
      </c>
      <c r="H41" s="94"/>
      <c r="I41" s="94"/>
      <c r="J41" s="94"/>
      <c r="K41" s="94"/>
      <c r="L41" s="94"/>
      <c r="M41" s="94"/>
      <c r="N41" s="94"/>
      <c r="O41" s="94"/>
      <c r="P41" s="94"/>
    </row>
    <row r="42" spans="1:16" ht="15.75" thickBot="1" x14ac:dyDescent="0.3">
      <c r="A42" s="94"/>
      <c r="B42" s="94"/>
      <c r="C42" s="94"/>
      <c r="D42" s="94"/>
      <c r="E42" s="94"/>
      <c r="F42" s="94"/>
      <c r="G42" s="94"/>
      <c r="H42" s="94"/>
      <c r="I42" s="94"/>
      <c r="J42" s="94"/>
      <c r="K42" s="197" t="s">
        <v>49</v>
      </c>
      <c r="L42" s="198"/>
      <c r="M42" s="198"/>
      <c r="N42" s="198"/>
      <c r="O42" s="198"/>
      <c r="P42" s="199"/>
    </row>
    <row r="43" spans="1:16" ht="26.25" thickBot="1" x14ac:dyDescent="0.3">
      <c r="A43" s="94"/>
      <c r="B43" s="127"/>
      <c r="C43" s="127" t="s">
        <v>50</v>
      </c>
      <c r="D43" s="127" t="s">
        <v>51</v>
      </c>
      <c r="E43" s="127" t="s">
        <v>52</v>
      </c>
      <c r="F43" s="127"/>
      <c r="G43" s="127"/>
      <c r="H43" s="127"/>
      <c r="I43" s="127"/>
      <c r="J43" s="127"/>
      <c r="K43" s="128" t="s">
        <v>53</v>
      </c>
      <c r="L43" s="129"/>
      <c r="M43" s="129" t="s">
        <v>54</v>
      </c>
      <c r="N43" s="129"/>
      <c r="O43" s="129" t="s">
        <v>55</v>
      </c>
      <c r="P43" s="130"/>
    </row>
    <row r="44" spans="1:16" ht="15.75" thickBot="1" x14ac:dyDescent="0.3">
      <c r="A44" s="94"/>
      <c r="B44" s="127"/>
      <c r="C44" s="127" t="s">
        <v>13</v>
      </c>
      <c r="D44" s="127" t="s">
        <v>13</v>
      </c>
      <c r="E44" s="127" t="s">
        <v>13</v>
      </c>
      <c r="F44" s="127"/>
      <c r="G44" s="127">
        <f>IF(G39=C44,1,0)</f>
        <v>0</v>
      </c>
      <c r="H44" s="127">
        <f>IF(G40=D44,1,0)</f>
        <v>0</v>
      </c>
      <c r="I44" s="127">
        <f>SUM(G44:H44)</f>
        <v>0</v>
      </c>
      <c r="J44" s="127" t="str">
        <f>IF(I44=2,E44,"  ")</f>
        <v xml:space="preserve">  </v>
      </c>
      <c r="K44" s="131" t="s">
        <v>56</v>
      </c>
      <c r="L44" s="132" t="str">
        <f>P44</f>
        <v xml:space="preserve"> </v>
      </c>
      <c r="M44" s="133" t="s">
        <v>56</v>
      </c>
      <c r="N44" s="132" t="str">
        <f>P44</f>
        <v xml:space="preserve"> </v>
      </c>
      <c r="O44" s="133" t="s">
        <v>57</v>
      </c>
      <c r="P44" s="132" t="str">
        <f>IF(J44=O44,"x"," ")</f>
        <v xml:space="preserve"> </v>
      </c>
    </row>
    <row r="45" spans="1:16" ht="15.75" thickBot="1" x14ac:dyDescent="0.3">
      <c r="A45" s="94"/>
      <c r="B45" s="127"/>
      <c r="C45" s="127" t="s">
        <v>13</v>
      </c>
      <c r="D45" s="127" t="s">
        <v>14</v>
      </c>
      <c r="E45" s="127" t="s">
        <v>58</v>
      </c>
      <c r="F45" s="127"/>
      <c r="G45" s="127">
        <f>IF(G39=C45,1,0)</f>
        <v>0</v>
      </c>
      <c r="H45" s="127">
        <f>IF(G40=D45,1,0)</f>
        <v>1</v>
      </c>
      <c r="I45" s="127">
        <f t="shared" ref="I45:I52" si="1">SUM(G45:H45)</f>
        <v>1</v>
      </c>
      <c r="J45" s="127" t="str">
        <f t="shared" ref="J45:J52" si="2">IF(I45=2,E45,"  ")</f>
        <v xml:space="preserve">  </v>
      </c>
      <c r="K45" s="134" t="s">
        <v>57</v>
      </c>
      <c r="L45" s="135" t="str">
        <f t="shared" ref="L45:L52" si="3">P45</f>
        <v xml:space="preserve"> </v>
      </c>
      <c r="M45" s="136" t="s">
        <v>59</v>
      </c>
      <c r="N45" s="135" t="str">
        <f t="shared" ref="N45:N52" si="4">P45</f>
        <v xml:space="preserve"> </v>
      </c>
      <c r="O45" s="136" t="s">
        <v>60</v>
      </c>
      <c r="P45" s="135" t="str">
        <f t="shared" ref="P45:P52" si="5">IF(J45=O45,"x"," ")</f>
        <v xml:space="preserve"> </v>
      </c>
    </row>
    <row r="46" spans="1:16" ht="15.75" thickBot="1" x14ac:dyDescent="0.3">
      <c r="A46" s="94"/>
      <c r="B46" s="127"/>
      <c r="C46" s="127" t="s">
        <v>14</v>
      </c>
      <c r="D46" s="127" t="s">
        <v>13</v>
      </c>
      <c r="E46" s="127" t="s">
        <v>58</v>
      </c>
      <c r="F46" s="127"/>
      <c r="G46" s="127">
        <f>IF(G39=C46,1,0)</f>
        <v>0</v>
      </c>
      <c r="H46" s="127">
        <f>IF(G40=D46,1,0)</f>
        <v>0</v>
      </c>
      <c r="I46" s="127">
        <f t="shared" si="1"/>
        <v>0</v>
      </c>
      <c r="J46" s="127" t="str">
        <f t="shared" si="2"/>
        <v xml:space="preserve">  </v>
      </c>
      <c r="K46" s="134" t="s">
        <v>59</v>
      </c>
      <c r="L46" s="135" t="str">
        <f t="shared" si="3"/>
        <v xml:space="preserve"> </v>
      </c>
      <c r="M46" s="136" t="s">
        <v>57</v>
      </c>
      <c r="N46" s="135" t="str">
        <f t="shared" si="4"/>
        <v xml:space="preserve"> </v>
      </c>
      <c r="O46" s="136" t="s">
        <v>60</v>
      </c>
      <c r="P46" s="135" t="str">
        <f t="shared" si="5"/>
        <v xml:space="preserve"> </v>
      </c>
    </row>
    <row r="47" spans="1:16" ht="15.75" thickBot="1" x14ac:dyDescent="0.3">
      <c r="A47" s="94"/>
      <c r="B47" s="127"/>
      <c r="C47" s="127" t="s">
        <v>13</v>
      </c>
      <c r="D47" s="127" t="s">
        <v>15</v>
      </c>
      <c r="E47" s="127" t="s">
        <v>14</v>
      </c>
      <c r="F47" s="127"/>
      <c r="G47" s="127">
        <f>IF(G39=C47,1,0)</f>
        <v>0</v>
      </c>
      <c r="H47" s="127">
        <f>IF(G40=D47,1,0)</f>
        <v>0</v>
      </c>
      <c r="I47" s="127">
        <f t="shared" si="1"/>
        <v>0</v>
      </c>
      <c r="J47" s="127" t="str">
        <f t="shared" si="2"/>
        <v xml:space="preserve">  </v>
      </c>
      <c r="K47" s="137" t="s">
        <v>57</v>
      </c>
      <c r="L47" s="138" t="str">
        <f t="shared" si="3"/>
        <v xml:space="preserve"> </v>
      </c>
      <c r="M47" s="139" t="s">
        <v>61</v>
      </c>
      <c r="N47" s="138" t="str">
        <f t="shared" si="4"/>
        <v xml:space="preserve"> </v>
      </c>
      <c r="O47" s="139" t="s">
        <v>59</v>
      </c>
      <c r="P47" s="138" t="str">
        <f t="shared" si="5"/>
        <v xml:space="preserve"> </v>
      </c>
    </row>
    <row r="48" spans="1:16" ht="15.75" thickBot="1" x14ac:dyDescent="0.3">
      <c r="A48" s="94"/>
      <c r="B48" s="127"/>
      <c r="C48" s="127" t="s">
        <v>14</v>
      </c>
      <c r="D48" s="127" t="s">
        <v>14</v>
      </c>
      <c r="E48" s="127" t="s">
        <v>14</v>
      </c>
      <c r="F48" s="127"/>
      <c r="G48" s="127">
        <f>IF(G39=C48,1,0)</f>
        <v>0</v>
      </c>
      <c r="H48" s="127">
        <f>IF(G40=D48,1,0)</f>
        <v>1</v>
      </c>
      <c r="I48" s="127">
        <f t="shared" si="1"/>
        <v>1</v>
      </c>
      <c r="J48" s="127" t="str">
        <f t="shared" si="2"/>
        <v xml:space="preserve">  </v>
      </c>
      <c r="K48" s="137" t="s">
        <v>59</v>
      </c>
      <c r="L48" s="138" t="str">
        <f t="shared" si="3"/>
        <v xml:space="preserve"> </v>
      </c>
      <c r="M48" s="139" t="s">
        <v>59</v>
      </c>
      <c r="N48" s="138" t="str">
        <f t="shared" si="4"/>
        <v xml:space="preserve"> </v>
      </c>
      <c r="O48" s="139" t="s">
        <v>59</v>
      </c>
      <c r="P48" s="138" t="str">
        <f t="shared" si="5"/>
        <v xml:space="preserve"> </v>
      </c>
    </row>
    <row r="49" spans="1:16" ht="15.75" thickBot="1" x14ac:dyDescent="0.3">
      <c r="A49" s="94"/>
      <c r="B49" s="127"/>
      <c r="C49" s="127" t="s">
        <v>15</v>
      </c>
      <c r="D49" s="127" t="s">
        <v>13</v>
      </c>
      <c r="E49" s="127" t="s">
        <v>14</v>
      </c>
      <c r="F49" s="127"/>
      <c r="G49" s="127">
        <f>IF(G39=C49,1,0)</f>
        <v>1</v>
      </c>
      <c r="H49" s="127">
        <f>IF(G40=D49,1,0)</f>
        <v>0</v>
      </c>
      <c r="I49" s="127">
        <f t="shared" si="1"/>
        <v>1</v>
      </c>
      <c r="J49" s="127" t="str">
        <f t="shared" si="2"/>
        <v xml:space="preserve">  </v>
      </c>
      <c r="K49" s="137" t="s">
        <v>62</v>
      </c>
      <c r="L49" s="138" t="str">
        <f t="shared" si="3"/>
        <v xml:space="preserve"> </v>
      </c>
      <c r="M49" s="139" t="s">
        <v>57</v>
      </c>
      <c r="N49" s="138" t="str">
        <f t="shared" si="4"/>
        <v xml:space="preserve"> </v>
      </c>
      <c r="O49" s="139" t="s">
        <v>59</v>
      </c>
      <c r="P49" s="138" t="str">
        <f t="shared" si="5"/>
        <v xml:space="preserve"> </v>
      </c>
    </row>
    <row r="50" spans="1:16" ht="15.75" thickBot="1" x14ac:dyDescent="0.3">
      <c r="A50" s="94"/>
      <c r="B50" s="127"/>
      <c r="C50" s="127" t="s">
        <v>14</v>
      </c>
      <c r="D50" s="127" t="s">
        <v>15</v>
      </c>
      <c r="E50" s="127" t="s">
        <v>15</v>
      </c>
      <c r="F50" s="127"/>
      <c r="G50" s="127">
        <f>IF(G39=C50,1,0)</f>
        <v>0</v>
      </c>
      <c r="H50" s="127">
        <f>IF(G40=D50,1,0)</f>
        <v>0</v>
      </c>
      <c r="I50" s="127">
        <f t="shared" si="1"/>
        <v>0</v>
      </c>
      <c r="J50" s="127" t="str">
        <f t="shared" si="2"/>
        <v xml:space="preserve">  </v>
      </c>
      <c r="K50" s="140" t="s">
        <v>59</v>
      </c>
      <c r="L50" s="141" t="str">
        <f t="shared" si="3"/>
        <v xml:space="preserve"> </v>
      </c>
      <c r="M50" s="142" t="s">
        <v>62</v>
      </c>
      <c r="N50" s="141" t="str">
        <f t="shared" si="4"/>
        <v xml:space="preserve"> </v>
      </c>
      <c r="O50" s="142" t="s">
        <v>62</v>
      </c>
      <c r="P50" s="141" t="str">
        <f t="shared" si="5"/>
        <v xml:space="preserve"> </v>
      </c>
    </row>
    <row r="51" spans="1:16" ht="15.75" thickBot="1" x14ac:dyDescent="0.3">
      <c r="A51" s="94"/>
      <c r="B51" s="127"/>
      <c r="C51" s="127" t="s">
        <v>15</v>
      </c>
      <c r="D51" s="127" t="s">
        <v>14</v>
      </c>
      <c r="E51" s="127" t="s">
        <v>15</v>
      </c>
      <c r="F51" s="127"/>
      <c r="G51" s="127">
        <f>IF(G39=C51,1,0)</f>
        <v>1</v>
      </c>
      <c r="H51" s="127">
        <f>IF(G40=D51,1,0)</f>
        <v>1</v>
      </c>
      <c r="I51" s="127">
        <f t="shared" si="1"/>
        <v>2</v>
      </c>
      <c r="J51" s="127" t="str">
        <f t="shared" si="2"/>
        <v>BASSO</v>
      </c>
      <c r="K51" s="140" t="s">
        <v>62</v>
      </c>
      <c r="L51" s="141" t="str">
        <f t="shared" si="3"/>
        <v>x</v>
      </c>
      <c r="M51" s="142" t="s">
        <v>59</v>
      </c>
      <c r="N51" s="141" t="str">
        <f t="shared" si="4"/>
        <v>x</v>
      </c>
      <c r="O51" s="142" t="s">
        <v>62</v>
      </c>
      <c r="P51" s="141" t="str">
        <f t="shared" si="5"/>
        <v>x</v>
      </c>
    </row>
    <row r="52" spans="1:16" ht="15.75" thickBot="1" x14ac:dyDescent="0.3">
      <c r="A52" s="94"/>
      <c r="B52" s="127"/>
      <c r="C52" s="127" t="s">
        <v>15</v>
      </c>
      <c r="D52" s="127" t="s">
        <v>15</v>
      </c>
      <c r="E52" s="127" t="s">
        <v>63</v>
      </c>
      <c r="F52" s="127"/>
      <c r="G52" s="127">
        <f>IF(G39=C52,1,0)</f>
        <v>1</v>
      </c>
      <c r="H52" s="127">
        <f>IF(G40=D52,1,0)</f>
        <v>0</v>
      </c>
      <c r="I52" s="127">
        <f t="shared" si="1"/>
        <v>1</v>
      </c>
      <c r="J52" s="127" t="str">
        <f t="shared" si="2"/>
        <v xml:space="preserve">  </v>
      </c>
      <c r="K52" s="143" t="s">
        <v>62</v>
      </c>
      <c r="L52" s="144" t="str">
        <f t="shared" si="3"/>
        <v xml:space="preserve"> </v>
      </c>
      <c r="M52" s="145" t="s">
        <v>62</v>
      </c>
      <c r="N52" s="144" t="str">
        <f t="shared" si="4"/>
        <v xml:space="preserve"> </v>
      </c>
      <c r="O52" s="145" t="s">
        <v>64</v>
      </c>
      <c r="P52" s="144" t="str">
        <f t="shared" si="5"/>
        <v xml:space="preserve"> </v>
      </c>
    </row>
    <row r="53" spans="1:16" x14ac:dyDescent="0.25">
      <c r="A53" s="94"/>
      <c r="B53" s="127"/>
      <c r="C53" s="127"/>
      <c r="D53" s="127"/>
      <c r="E53" s="127"/>
      <c r="F53" s="127"/>
      <c r="G53" s="127"/>
      <c r="H53" s="127"/>
      <c r="I53" s="127"/>
      <c r="J53" s="127"/>
      <c r="K53" s="94"/>
      <c r="L53" s="94"/>
      <c r="M53" s="94"/>
      <c r="N53" s="94"/>
      <c r="O53" s="94"/>
      <c r="P53" s="94"/>
    </row>
    <row r="54" spans="1:16" x14ac:dyDescent="0.25">
      <c r="A54" s="94"/>
      <c r="B54" s="94"/>
      <c r="C54" s="94"/>
      <c r="D54" s="94"/>
      <c r="E54" s="94"/>
      <c r="F54" s="94"/>
      <c r="G54" s="94"/>
      <c r="H54" s="94"/>
      <c r="I54" s="94"/>
      <c r="J54" s="94"/>
      <c r="K54" s="94"/>
      <c r="L54" s="94"/>
      <c r="M54" s="94"/>
      <c r="N54" s="94"/>
      <c r="O54" s="94"/>
      <c r="P54" s="94"/>
    </row>
    <row r="55" spans="1:16" x14ac:dyDescent="0.25">
      <c r="A55" s="94"/>
      <c r="B55" s="94"/>
      <c r="C55" s="94"/>
      <c r="D55" s="94"/>
      <c r="E55" s="94"/>
      <c r="F55" s="94"/>
      <c r="G55" s="94"/>
      <c r="H55" s="94"/>
      <c r="I55" s="94"/>
      <c r="J55" s="94"/>
      <c r="K55" s="94"/>
      <c r="L55" s="94"/>
      <c r="M55" s="94"/>
      <c r="N55" s="94"/>
      <c r="O55" s="94"/>
      <c r="P55" s="94"/>
    </row>
    <row r="56" spans="1:16" x14ac:dyDescent="0.25">
      <c r="A56" s="94"/>
      <c r="B56" s="146" t="s">
        <v>65</v>
      </c>
      <c r="C56" s="108" t="s">
        <v>13</v>
      </c>
      <c r="D56" s="108" t="s">
        <v>14</v>
      </c>
      <c r="E56" s="108" t="s">
        <v>15</v>
      </c>
      <c r="F56" s="94"/>
      <c r="G56" s="147" t="s">
        <v>66</v>
      </c>
      <c r="H56" s="147" t="s">
        <v>67</v>
      </c>
      <c r="I56" s="147" t="s">
        <v>68</v>
      </c>
      <c r="J56" s="148"/>
      <c r="K56" s="148"/>
      <c r="L56" s="149"/>
      <c r="M56" s="149"/>
      <c r="N56" s="149"/>
      <c r="O56" s="149"/>
      <c r="P56" s="94"/>
    </row>
    <row r="57" spans="1:16" x14ac:dyDescent="0.25">
      <c r="A57" s="94"/>
      <c r="B57" s="146" t="s">
        <v>3</v>
      </c>
      <c r="C57" s="150">
        <v>9</v>
      </c>
      <c r="D57" s="150">
        <v>6</v>
      </c>
      <c r="E57" s="150">
        <v>3</v>
      </c>
      <c r="F57" s="94"/>
      <c r="G57" s="147">
        <f>C57*9</f>
        <v>81</v>
      </c>
      <c r="H57" s="147">
        <f>D57*9</f>
        <v>54</v>
      </c>
      <c r="I57" s="147">
        <f>E57*9</f>
        <v>27</v>
      </c>
      <c r="J57" s="148"/>
      <c r="K57" s="148"/>
      <c r="L57" s="149"/>
      <c r="M57" s="149"/>
      <c r="N57" s="149"/>
      <c r="O57" s="149"/>
      <c r="P57" s="94"/>
    </row>
    <row r="58" spans="1:16" x14ac:dyDescent="0.25">
      <c r="A58" s="94"/>
      <c r="B58" s="146" t="s">
        <v>4</v>
      </c>
      <c r="C58" s="150">
        <v>6</v>
      </c>
      <c r="D58" s="150">
        <v>4</v>
      </c>
      <c r="E58" s="150">
        <v>2</v>
      </c>
      <c r="F58" s="94"/>
      <c r="G58" s="147">
        <f>C58*4</f>
        <v>24</v>
      </c>
      <c r="H58" s="147">
        <f>D58*4</f>
        <v>16</v>
      </c>
      <c r="I58" s="147">
        <f>E58*4</f>
        <v>8</v>
      </c>
      <c r="J58" s="149"/>
      <c r="K58" s="149"/>
      <c r="L58" s="149"/>
      <c r="M58" s="149"/>
      <c r="N58" s="149"/>
      <c r="O58" s="149"/>
      <c r="P58" s="94"/>
    </row>
    <row r="59" spans="1:16" x14ac:dyDescent="0.25">
      <c r="A59" s="94"/>
      <c r="B59" s="94"/>
      <c r="C59" s="151"/>
      <c r="D59" s="151"/>
      <c r="E59" s="151"/>
      <c r="F59" s="94"/>
      <c r="G59" s="94"/>
      <c r="H59" s="94"/>
      <c r="I59" s="94"/>
      <c r="J59" s="149"/>
      <c r="K59" s="149"/>
      <c r="L59" s="152"/>
      <c r="M59" s="149"/>
      <c r="N59" s="149"/>
      <c r="O59" s="149"/>
      <c r="P59" s="94"/>
    </row>
    <row r="60" spans="1:16" x14ac:dyDescent="0.25">
      <c r="A60" s="94"/>
      <c r="B60" s="94"/>
      <c r="C60" s="151"/>
      <c r="D60" s="151"/>
      <c r="E60" s="151"/>
      <c r="F60" s="94"/>
      <c r="G60" s="94"/>
      <c r="H60" s="94"/>
      <c r="I60" s="94"/>
      <c r="J60" s="149"/>
      <c r="K60" s="149"/>
      <c r="L60" s="153"/>
      <c r="M60" s="149"/>
      <c r="N60" s="149"/>
      <c r="O60" s="149"/>
      <c r="P60" s="94"/>
    </row>
    <row r="61" spans="1:16" x14ac:dyDescent="0.25">
      <c r="A61" s="94"/>
      <c r="B61" s="154" t="s">
        <v>69</v>
      </c>
      <c r="C61" s="151"/>
      <c r="D61" s="151"/>
      <c r="E61" s="151"/>
      <c r="F61" s="94"/>
      <c r="G61" s="94"/>
      <c r="H61" s="94"/>
      <c r="I61" s="94"/>
      <c r="J61" s="149"/>
      <c r="K61" s="149"/>
      <c r="L61" s="153"/>
      <c r="M61" s="149"/>
      <c r="N61" s="149"/>
      <c r="O61" s="149"/>
      <c r="P61" s="94"/>
    </row>
    <row r="62" spans="1:16" x14ac:dyDescent="0.25">
      <c r="A62" s="94"/>
      <c r="B62" s="155" t="s">
        <v>70</v>
      </c>
      <c r="C62" s="150">
        <v>61</v>
      </c>
      <c r="D62" s="156" t="s">
        <v>71</v>
      </c>
      <c r="E62" s="157">
        <f>G57</f>
        <v>81</v>
      </c>
      <c r="F62" s="94"/>
      <c r="G62" s="94"/>
      <c r="H62" s="94"/>
      <c r="I62" s="94"/>
      <c r="J62" s="149"/>
      <c r="K62" s="149"/>
      <c r="L62" s="153"/>
      <c r="M62" s="149"/>
      <c r="N62" s="149"/>
      <c r="O62" s="149"/>
      <c r="P62" s="94"/>
    </row>
    <row r="63" spans="1:16" x14ac:dyDescent="0.25">
      <c r="A63" s="94"/>
      <c r="B63" s="155" t="s">
        <v>72</v>
      </c>
      <c r="C63" s="150">
        <v>40</v>
      </c>
      <c r="D63" s="156" t="s">
        <v>71</v>
      </c>
      <c r="E63" s="150">
        <v>60</v>
      </c>
      <c r="F63" s="94"/>
      <c r="G63" s="94"/>
      <c r="H63" s="94"/>
      <c r="I63" s="94"/>
      <c r="J63" s="149"/>
      <c r="K63" s="149"/>
      <c r="L63" s="152"/>
      <c r="M63" s="149"/>
      <c r="N63" s="149"/>
      <c r="O63" s="149"/>
      <c r="P63" s="94"/>
    </row>
    <row r="64" spans="1:16" x14ac:dyDescent="0.25">
      <c r="A64" s="94"/>
      <c r="B64" s="155" t="s">
        <v>73</v>
      </c>
      <c r="C64" s="157">
        <f>I57</f>
        <v>27</v>
      </c>
      <c r="D64" s="156" t="s">
        <v>71</v>
      </c>
      <c r="E64" s="150">
        <v>39</v>
      </c>
      <c r="F64" s="94"/>
      <c r="G64" s="94"/>
      <c r="H64" s="94"/>
      <c r="I64" s="94"/>
      <c r="J64" s="149"/>
      <c r="K64" s="149"/>
      <c r="L64" s="153"/>
      <c r="M64" s="149"/>
      <c r="N64" s="149"/>
      <c r="O64" s="149"/>
      <c r="P64" s="94"/>
    </row>
    <row r="65" spans="1:16" x14ac:dyDescent="0.25">
      <c r="A65" s="94"/>
      <c r="B65" s="146"/>
      <c r="C65" s="151"/>
      <c r="D65" s="151"/>
      <c r="E65" s="151"/>
      <c r="F65" s="94"/>
      <c r="G65" s="94"/>
      <c r="H65" s="94"/>
      <c r="I65" s="94"/>
      <c r="J65" s="149"/>
      <c r="K65" s="149"/>
      <c r="L65" s="153"/>
      <c r="M65" s="149"/>
      <c r="N65" s="149"/>
      <c r="O65" s="149"/>
      <c r="P65" s="94"/>
    </row>
    <row r="66" spans="1:16" x14ac:dyDescent="0.25">
      <c r="A66" s="94"/>
      <c r="B66" s="154" t="s">
        <v>74</v>
      </c>
      <c r="C66" s="151"/>
      <c r="D66" s="151"/>
      <c r="E66" s="151"/>
      <c r="F66" s="94"/>
      <c r="G66" s="94"/>
      <c r="H66" s="94"/>
      <c r="I66" s="94"/>
      <c r="J66" s="149"/>
      <c r="K66" s="149"/>
      <c r="L66" s="153"/>
      <c r="M66" s="149"/>
      <c r="N66" s="149"/>
      <c r="O66" s="149"/>
      <c r="P66" s="94"/>
    </row>
    <row r="67" spans="1:16" x14ac:dyDescent="0.25">
      <c r="A67" s="94"/>
      <c r="B67" s="155" t="s">
        <v>70</v>
      </c>
      <c r="C67" s="150">
        <v>18</v>
      </c>
      <c r="D67" s="156" t="s">
        <v>71</v>
      </c>
      <c r="E67" s="157">
        <f>G58</f>
        <v>24</v>
      </c>
      <c r="F67" s="94"/>
      <c r="G67" s="94"/>
      <c r="H67" s="94"/>
      <c r="I67" s="94"/>
      <c r="J67" s="94"/>
      <c r="K67" s="94"/>
      <c r="L67" s="94"/>
      <c r="M67" s="94"/>
      <c r="N67" s="94"/>
      <c r="O67" s="94"/>
      <c r="P67" s="94"/>
    </row>
    <row r="68" spans="1:16" x14ac:dyDescent="0.25">
      <c r="A68" s="94"/>
      <c r="B68" s="155" t="s">
        <v>72</v>
      </c>
      <c r="C68" s="150">
        <v>11</v>
      </c>
      <c r="D68" s="156" t="s">
        <v>71</v>
      </c>
      <c r="E68" s="150">
        <v>17</v>
      </c>
      <c r="F68" s="94"/>
      <c r="G68" s="94"/>
      <c r="H68" s="94"/>
      <c r="I68" s="94"/>
      <c r="J68" s="94"/>
      <c r="K68" s="94"/>
      <c r="L68" s="94"/>
      <c r="M68" s="94"/>
      <c r="N68" s="94"/>
      <c r="O68" s="94"/>
      <c r="P68" s="94"/>
    </row>
    <row r="69" spans="1:16" x14ac:dyDescent="0.25">
      <c r="A69" s="94"/>
      <c r="B69" s="155" t="s">
        <v>73</v>
      </c>
      <c r="C69" s="157">
        <f>I58</f>
        <v>8</v>
      </c>
      <c r="D69" s="156" t="s">
        <v>71</v>
      </c>
      <c r="E69" s="150">
        <v>10</v>
      </c>
      <c r="F69" s="94"/>
      <c r="G69" s="94"/>
      <c r="H69" s="94"/>
      <c r="I69" s="94"/>
      <c r="J69" s="94"/>
      <c r="K69" s="94"/>
      <c r="L69" s="94"/>
      <c r="M69" s="94"/>
      <c r="N69" s="94"/>
      <c r="O69" s="94"/>
      <c r="P69" s="94"/>
    </row>
    <row r="70" spans="1:16" x14ac:dyDescent="0.25">
      <c r="A70" s="94"/>
      <c r="B70" s="94"/>
      <c r="C70" s="94"/>
      <c r="D70" s="94"/>
      <c r="E70" s="94"/>
      <c r="F70" s="94"/>
      <c r="G70" s="94"/>
      <c r="H70" s="94"/>
      <c r="I70" s="94"/>
      <c r="J70" s="94"/>
      <c r="K70" s="94"/>
      <c r="L70" s="94"/>
      <c r="M70" s="94"/>
      <c r="N70" s="94"/>
      <c r="O70" s="94"/>
      <c r="P70" s="94"/>
    </row>
    <row r="71" spans="1:16" x14ac:dyDescent="0.25">
      <c r="A71" s="94"/>
      <c r="B71" s="94"/>
      <c r="C71" s="94"/>
      <c r="D71" s="94"/>
      <c r="E71" s="94"/>
      <c r="F71" s="94"/>
      <c r="G71" s="94"/>
      <c r="H71" s="94"/>
      <c r="I71" s="94"/>
      <c r="J71" s="94"/>
      <c r="K71" s="94"/>
      <c r="L71" s="94"/>
      <c r="M71" s="94"/>
      <c r="N71" s="94"/>
      <c r="O71" s="94"/>
      <c r="P71" s="94"/>
    </row>
    <row r="72" spans="1:16" x14ac:dyDescent="0.25">
      <c r="A72" s="94"/>
      <c r="B72" s="94"/>
      <c r="C72" s="94"/>
      <c r="D72" s="94"/>
      <c r="E72" s="94"/>
      <c r="F72" s="94"/>
      <c r="G72" s="94"/>
      <c r="H72" s="94"/>
      <c r="I72" s="94"/>
      <c r="J72" s="94"/>
      <c r="K72" s="94"/>
      <c r="L72" s="94"/>
      <c r="M72" s="94"/>
      <c r="N72" s="94"/>
      <c r="O72" s="94"/>
      <c r="P72" s="94"/>
    </row>
    <row r="73" spans="1:16" x14ac:dyDescent="0.25">
      <c r="A73" s="94"/>
      <c r="B73" s="94"/>
      <c r="C73" s="94"/>
      <c r="D73" s="94"/>
      <c r="E73" s="94"/>
      <c r="F73" s="94"/>
      <c r="G73" s="94"/>
      <c r="H73" s="94"/>
      <c r="I73" s="94"/>
      <c r="J73" s="94"/>
      <c r="K73" s="94"/>
      <c r="L73" s="94"/>
      <c r="M73" s="94"/>
      <c r="N73" s="94"/>
      <c r="O73" s="94"/>
      <c r="P73" s="94"/>
    </row>
    <row r="74" spans="1:16" x14ac:dyDescent="0.25">
      <c r="A74" s="94"/>
      <c r="B74" s="94"/>
      <c r="C74" s="94"/>
      <c r="D74" s="94"/>
      <c r="E74" s="94"/>
      <c r="F74" s="94"/>
      <c r="G74" s="94"/>
      <c r="H74" s="94"/>
      <c r="I74" s="94"/>
      <c r="J74" s="94"/>
      <c r="K74" s="94"/>
      <c r="L74" s="94"/>
      <c r="M74" s="94"/>
      <c r="N74" s="94"/>
      <c r="O74" s="94"/>
      <c r="P74" s="94"/>
    </row>
  </sheetData>
  <protectedRanges>
    <protectedRange sqref="C34:E34 C32:E32 C30:E30 C28:E28 C22:E22 C20:E20 C18:E18 C16:E16 C14:E14 C12:E12 C10:E10 C8:E8 C6:E6 B3" name="Intervallo1"/>
    <protectedRange sqref="B2" name="Intervallo1_1"/>
  </protectedRanges>
  <mergeCells count="6">
    <mergeCell ref="K42:P42"/>
    <mergeCell ref="A4:B4"/>
    <mergeCell ref="C4:E4"/>
    <mergeCell ref="A26:B26"/>
    <mergeCell ref="C26:E26"/>
    <mergeCell ref="J28:O2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2"/>
  <sheetViews>
    <sheetView zoomScale="130" zoomScaleNormal="130" workbookViewId="0">
      <selection activeCell="B2" sqref="B2"/>
    </sheetView>
  </sheetViews>
  <sheetFormatPr defaultRowHeight="15" x14ac:dyDescent="0.25"/>
  <cols>
    <col min="1" max="1" width="5" customWidth="1"/>
    <col min="2" max="2" width="66.7109375" customWidth="1"/>
  </cols>
  <sheetData>
    <row r="1" spans="1:16" x14ac:dyDescent="0.25">
      <c r="A1" s="94"/>
      <c r="B1" s="95" t="s">
        <v>9</v>
      </c>
      <c r="C1" s="94"/>
      <c r="D1" s="94"/>
      <c r="E1" s="94"/>
      <c r="F1" s="94"/>
      <c r="G1" s="94"/>
      <c r="H1" s="94"/>
      <c r="I1" s="94"/>
      <c r="J1" s="94"/>
      <c r="K1" s="94"/>
      <c r="L1" s="94"/>
      <c r="M1" s="94"/>
      <c r="N1" s="94"/>
      <c r="O1" s="94"/>
      <c r="P1" s="94"/>
    </row>
    <row r="2" spans="1:16" ht="39.75" customHeight="1" x14ac:dyDescent="0.25">
      <c r="A2" s="94"/>
      <c r="B2" s="4" t="s">
        <v>138</v>
      </c>
      <c r="C2" s="97"/>
      <c r="D2" s="97"/>
      <c r="E2" s="97"/>
      <c r="F2" s="94"/>
      <c r="G2" s="94"/>
      <c r="H2" s="94"/>
      <c r="I2" s="94"/>
      <c r="J2" s="94"/>
      <c r="K2" s="94"/>
      <c r="L2" s="94"/>
      <c r="M2" s="94"/>
      <c r="N2" s="94"/>
      <c r="O2" s="94"/>
      <c r="P2" s="94"/>
    </row>
    <row r="3" spans="1:16" ht="44.25" customHeight="1" x14ac:dyDescent="0.25">
      <c r="A3" s="94"/>
      <c r="B3" s="98" t="s">
        <v>125</v>
      </c>
      <c r="C3" s="99"/>
      <c r="D3" s="99"/>
      <c r="E3" s="99"/>
      <c r="F3" s="94"/>
      <c r="G3" s="94"/>
      <c r="H3" s="94"/>
      <c r="I3" s="94"/>
      <c r="J3" s="94"/>
      <c r="K3" s="94"/>
      <c r="L3" s="94"/>
      <c r="M3" s="94"/>
      <c r="N3" s="94"/>
      <c r="O3" s="94"/>
      <c r="P3" s="94"/>
    </row>
    <row r="4" spans="1:16" x14ac:dyDescent="0.25">
      <c r="A4" s="192" t="s">
        <v>10</v>
      </c>
      <c r="B4" s="192"/>
      <c r="C4" s="192" t="s">
        <v>11</v>
      </c>
      <c r="D4" s="192"/>
      <c r="E4" s="192"/>
      <c r="F4" s="94"/>
      <c r="G4" s="94"/>
      <c r="H4" s="94"/>
      <c r="I4" s="94"/>
      <c r="J4" s="94"/>
      <c r="K4" s="94"/>
      <c r="L4" s="94"/>
      <c r="M4" s="94"/>
      <c r="N4" s="94"/>
      <c r="O4" s="94"/>
      <c r="P4" s="94"/>
    </row>
    <row r="5" spans="1:16" x14ac:dyDescent="0.25">
      <c r="A5" s="100">
        <v>1</v>
      </c>
      <c r="B5" s="100" t="s">
        <v>12</v>
      </c>
      <c r="C5" s="101" t="s">
        <v>13</v>
      </c>
      <c r="D5" s="101" t="s">
        <v>14</v>
      </c>
      <c r="E5" s="101" t="s">
        <v>15</v>
      </c>
      <c r="F5" s="94"/>
      <c r="G5" s="94"/>
      <c r="H5" s="94"/>
      <c r="I5" s="94"/>
      <c r="J5" s="94"/>
      <c r="K5" s="94"/>
      <c r="L5" s="94"/>
      <c r="M5" s="94"/>
      <c r="N5" s="94"/>
      <c r="O5" s="94"/>
      <c r="P5" s="94"/>
    </row>
    <row r="6" spans="1:16" ht="39" x14ac:dyDescent="0.25">
      <c r="A6" s="102"/>
      <c r="B6" s="103" t="s">
        <v>16</v>
      </c>
      <c r="C6" s="104"/>
      <c r="D6" s="104"/>
      <c r="E6" s="104" t="s">
        <v>75</v>
      </c>
      <c r="F6" s="94"/>
      <c r="G6" s="94"/>
      <c r="H6" s="105">
        <f>COUNTA(C6:E6)</f>
        <v>1</v>
      </c>
      <c r="I6" s="106" t="str">
        <f>IF(H6=1,"OK","VALORIZZARE UN LIVELLO")</f>
        <v>OK</v>
      </c>
      <c r="J6" s="94"/>
      <c r="K6" s="94"/>
      <c r="L6" s="94"/>
      <c r="M6" s="94"/>
      <c r="N6" s="94"/>
      <c r="O6" s="94"/>
      <c r="P6" s="94"/>
    </row>
    <row r="7" spans="1:16" x14ac:dyDescent="0.25">
      <c r="A7" s="100">
        <v>2</v>
      </c>
      <c r="B7" s="100" t="s">
        <v>18</v>
      </c>
      <c r="C7" s="101" t="s">
        <v>13</v>
      </c>
      <c r="D7" s="101" t="s">
        <v>14</v>
      </c>
      <c r="E7" s="101" t="s">
        <v>15</v>
      </c>
      <c r="F7" s="94"/>
      <c r="G7" s="94"/>
      <c r="H7" s="105"/>
      <c r="I7" s="106"/>
      <c r="J7" s="94"/>
      <c r="K7" s="94"/>
      <c r="L7" s="94"/>
      <c r="M7" s="94"/>
      <c r="N7" s="94"/>
      <c r="O7" s="94"/>
      <c r="P7" s="94"/>
    </row>
    <row r="8" spans="1:16" ht="39" x14ac:dyDescent="0.25">
      <c r="A8" s="102"/>
      <c r="B8" s="103" t="s">
        <v>19</v>
      </c>
      <c r="C8" s="104"/>
      <c r="D8" s="104"/>
      <c r="E8" s="104" t="s">
        <v>75</v>
      </c>
      <c r="F8" s="94"/>
      <c r="G8" s="94"/>
      <c r="H8" s="105">
        <f>COUNTA(C8:E8)</f>
        <v>1</v>
      </c>
      <c r="I8" s="106" t="str">
        <f t="shared" ref="I8:I22" si="0">IF(H8=1,"OK","VALORIZZARE UN LIVELLO")</f>
        <v>OK</v>
      </c>
      <c r="J8" s="94"/>
      <c r="K8" s="94"/>
      <c r="L8" s="94"/>
      <c r="M8" s="94"/>
      <c r="N8" s="94"/>
      <c r="O8" s="94"/>
      <c r="P8" s="94"/>
    </row>
    <row r="9" spans="1:16" x14ac:dyDescent="0.25">
      <c r="A9" s="100">
        <v>3</v>
      </c>
      <c r="B9" s="100" t="s">
        <v>95</v>
      </c>
      <c r="C9" s="101" t="s">
        <v>13</v>
      </c>
      <c r="D9" s="101" t="s">
        <v>14</v>
      </c>
      <c r="E9" s="101" t="s">
        <v>15</v>
      </c>
      <c r="F9" s="94"/>
      <c r="G9" s="94"/>
      <c r="H9" s="105"/>
      <c r="I9" s="106"/>
      <c r="J9" s="94"/>
      <c r="K9" s="94"/>
      <c r="L9" s="94"/>
      <c r="M9" s="94"/>
      <c r="N9" s="94"/>
      <c r="O9" s="94"/>
      <c r="P9" s="94"/>
    </row>
    <row r="10" spans="1:16" ht="26.25" x14ac:dyDescent="0.25">
      <c r="A10" s="102"/>
      <c r="B10" s="103" t="s">
        <v>21</v>
      </c>
      <c r="C10" s="104" t="s">
        <v>75</v>
      </c>
      <c r="D10" s="104"/>
      <c r="E10" s="104"/>
      <c r="F10" s="94"/>
      <c r="G10" s="94"/>
      <c r="H10" s="105">
        <f>COUNTA(C10:E10)</f>
        <v>1</v>
      </c>
      <c r="I10" s="106" t="str">
        <f t="shared" si="0"/>
        <v>OK</v>
      </c>
      <c r="J10" s="94"/>
      <c r="K10" s="94"/>
      <c r="L10" s="94"/>
      <c r="M10" s="94"/>
      <c r="N10" s="94"/>
      <c r="O10" s="94"/>
      <c r="P10" s="94"/>
    </row>
    <row r="11" spans="1:16" x14ac:dyDescent="0.25">
      <c r="A11" s="100">
        <v>4</v>
      </c>
      <c r="B11" s="100" t="s">
        <v>22</v>
      </c>
      <c r="C11" s="101" t="s">
        <v>13</v>
      </c>
      <c r="D11" s="101" t="s">
        <v>14</v>
      </c>
      <c r="E11" s="101" t="s">
        <v>15</v>
      </c>
      <c r="F11" s="94"/>
      <c r="G11" s="94"/>
      <c r="H11" s="105"/>
      <c r="I11" s="106"/>
      <c r="J11" s="94"/>
      <c r="K11" s="94"/>
      <c r="L11" s="94"/>
      <c r="M11" s="94"/>
      <c r="N11" s="94"/>
      <c r="O11" s="94"/>
      <c r="P11" s="94"/>
    </row>
    <row r="12" spans="1:16" ht="51.75" x14ac:dyDescent="0.25">
      <c r="A12" s="102"/>
      <c r="B12" s="103" t="s">
        <v>23</v>
      </c>
      <c r="C12" s="104"/>
      <c r="D12" s="104"/>
      <c r="E12" s="104" t="s">
        <v>75</v>
      </c>
      <c r="F12" s="94"/>
      <c r="G12" s="94"/>
      <c r="H12" s="105">
        <f>COUNTA(C12:E12)</f>
        <v>1</v>
      </c>
      <c r="I12" s="106" t="str">
        <f t="shared" si="0"/>
        <v>OK</v>
      </c>
      <c r="J12" s="94"/>
      <c r="K12" s="94"/>
      <c r="L12" s="94"/>
      <c r="M12" s="94"/>
      <c r="N12" s="94"/>
      <c r="O12" s="94"/>
      <c r="P12" s="94"/>
    </row>
    <row r="13" spans="1:16" x14ac:dyDescent="0.25">
      <c r="A13" s="100">
        <v>5</v>
      </c>
      <c r="B13" s="100" t="s">
        <v>96</v>
      </c>
      <c r="C13" s="101" t="s">
        <v>13</v>
      </c>
      <c r="D13" s="101" t="s">
        <v>14</v>
      </c>
      <c r="E13" s="101" t="s">
        <v>15</v>
      </c>
      <c r="F13" s="94"/>
      <c r="G13" s="94"/>
      <c r="H13" s="105"/>
      <c r="I13" s="106"/>
      <c r="J13" s="94"/>
      <c r="K13" s="94"/>
      <c r="L13" s="94"/>
      <c r="M13" s="94"/>
      <c r="N13" s="94"/>
      <c r="O13" s="94"/>
      <c r="P13" s="94"/>
    </row>
    <row r="14" spans="1:16" ht="39" x14ac:dyDescent="0.25">
      <c r="A14" s="102"/>
      <c r="B14" s="103" t="s">
        <v>25</v>
      </c>
      <c r="C14" s="104"/>
      <c r="D14" s="104" t="s">
        <v>75</v>
      </c>
      <c r="E14" s="104"/>
      <c r="F14" s="94"/>
      <c r="G14" s="94"/>
      <c r="H14" s="105">
        <f>COUNTA(C14:E14)</f>
        <v>1</v>
      </c>
      <c r="I14" s="106" t="str">
        <f t="shared" si="0"/>
        <v>OK</v>
      </c>
      <c r="J14" s="94"/>
      <c r="K14" s="94"/>
      <c r="L14" s="94"/>
      <c r="M14" s="94"/>
      <c r="N14" s="94"/>
      <c r="O14" s="94"/>
      <c r="P14" s="94"/>
    </row>
    <row r="15" spans="1:16" ht="26.25" x14ac:dyDescent="0.25">
      <c r="A15" s="100">
        <v>6</v>
      </c>
      <c r="B15" s="100" t="s">
        <v>26</v>
      </c>
      <c r="C15" s="101" t="s">
        <v>13</v>
      </c>
      <c r="D15" s="101" t="s">
        <v>14</v>
      </c>
      <c r="E15" s="101" t="s">
        <v>15</v>
      </c>
      <c r="F15" s="94"/>
      <c r="G15" s="94"/>
      <c r="H15" s="105"/>
      <c r="I15" s="106"/>
      <c r="J15" s="94"/>
      <c r="K15" s="94"/>
      <c r="L15" s="94"/>
      <c r="M15" s="94"/>
      <c r="N15" s="94"/>
      <c r="O15" s="94"/>
      <c r="P15" s="94"/>
    </row>
    <row r="16" spans="1:16" ht="21" x14ac:dyDescent="0.25">
      <c r="A16" s="102"/>
      <c r="B16" s="103" t="s">
        <v>27</v>
      </c>
      <c r="C16" s="104"/>
      <c r="D16" s="104" t="s">
        <v>75</v>
      </c>
      <c r="E16" s="104"/>
      <c r="F16" s="94"/>
      <c r="G16" s="94"/>
      <c r="H16" s="105">
        <f>COUNTA(C16:E16)</f>
        <v>1</v>
      </c>
      <c r="I16" s="106" t="str">
        <f t="shared" si="0"/>
        <v>OK</v>
      </c>
      <c r="J16" s="94"/>
      <c r="K16" s="94"/>
      <c r="L16" s="94"/>
      <c r="M16" s="94"/>
      <c r="N16" s="94"/>
      <c r="O16" s="94"/>
      <c r="P16" s="94"/>
    </row>
    <row r="17" spans="1:16" x14ac:dyDescent="0.25">
      <c r="A17" s="100">
        <v>7</v>
      </c>
      <c r="B17" s="100" t="s">
        <v>28</v>
      </c>
      <c r="C17" s="101" t="s">
        <v>13</v>
      </c>
      <c r="D17" s="101" t="s">
        <v>14</v>
      </c>
      <c r="E17" s="101" t="s">
        <v>15</v>
      </c>
      <c r="F17" s="94"/>
      <c r="G17" s="94"/>
      <c r="H17" s="105"/>
      <c r="I17" s="106"/>
      <c r="J17" s="94"/>
      <c r="K17" s="94"/>
      <c r="L17" s="94"/>
      <c r="M17" s="94"/>
      <c r="N17" s="94"/>
      <c r="O17" s="94"/>
      <c r="P17" s="94"/>
    </row>
    <row r="18" spans="1:16" ht="64.5" x14ac:dyDescent="0.25">
      <c r="A18" s="102"/>
      <c r="B18" s="103" t="s">
        <v>29</v>
      </c>
      <c r="C18" s="104"/>
      <c r="D18" s="104"/>
      <c r="E18" s="104" t="s">
        <v>75</v>
      </c>
      <c r="F18" s="94"/>
      <c r="G18" s="94"/>
      <c r="H18" s="105">
        <f>COUNTA(C18:E18)</f>
        <v>1</v>
      </c>
      <c r="I18" s="106" t="str">
        <f t="shared" si="0"/>
        <v>OK</v>
      </c>
      <c r="J18" s="94"/>
      <c r="K18" s="94"/>
      <c r="L18" s="94"/>
      <c r="M18" s="94"/>
      <c r="N18" s="94"/>
      <c r="O18" s="94"/>
      <c r="P18" s="94"/>
    </row>
    <row r="19" spans="1:16" ht="26.25" x14ac:dyDescent="0.25">
      <c r="A19" s="100">
        <v>8</v>
      </c>
      <c r="B19" s="100" t="s">
        <v>30</v>
      </c>
      <c r="C19" s="101" t="s">
        <v>13</v>
      </c>
      <c r="D19" s="101" t="s">
        <v>14</v>
      </c>
      <c r="E19" s="101" t="s">
        <v>15</v>
      </c>
      <c r="F19" s="94"/>
      <c r="G19" s="94"/>
      <c r="H19" s="105"/>
      <c r="I19" s="106"/>
      <c r="J19" s="94"/>
      <c r="K19" s="94"/>
      <c r="L19" s="94"/>
      <c r="M19" s="94"/>
      <c r="N19" s="94"/>
      <c r="O19" s="94"/>
      <c r="P19" s="94"/>
    </row>
    <row r="20" spans="1:16" ht="26.25" x14ac:dyDescent="0.25">
      <c r="A20" s="102"/>
      <c r="B20" s="103" t="s">
        <v>97</v>
      </c>
      <c r="C20" s="104"/>
      <c r="D20" s="104"/>
      <c r="E20" s="104" t="s">
        <v>75</v>
      </c>
      <c r="F20" s="94"/>
      <c r="G20" s="94"/>
      <c r="H20" s="105">
        <f>COUNTA(C20:E20)</f>
        <v>1</v>
      </c>
      <c r="I20" s="106" t="str">
        <f t="shared" si="0"/>
        <v>OK</v>
      </c>
      <c r="J20" s="94"/>
      <c r="K20" s="94"/>
      <c r="L20" s="94"/>
      <c r="M20" s="94"/>
      <c r="N20" s="94"/>
      <c r="O20" s="94"/>
      <c r="P20" s="94"/>
    </row>
    <row r="21" spans="1:16" ht="26.25" x14ac:dyDescent="0.25">
      <c r="A21" s="100">
        <v>9</v>
      </c>
      <c r="B21" s="100" t="s">
        <v>32</v>
      </c>
      <c r="C21" s="101" t="s">
        <v>13</v>
      </c>
      <c r="D21" s="101" t="s">
        <v>14</v>
      </c>
      <c r="E21" s="101" t="s">
        <v>15</v>
      </c>
      <c r="F21" s="94"/>
      <c r="G21" s="94"/>
      <c r="H21" s="105"/>
      <c r="I21" s="106"/>
      <c r="J21" s="94"/>
      <c r="K21" s="94"/>
      <c r="L21" s="94"/>
      <c r="M21" s="94"/>
      <c r="N21" s="94"/>
      <c r="O21" s="94"/>
      <c r="P21" s="94"/>
    </row>
    <row r="22" spans="1:16" ht="26.25" x14ac:dyDescent="0.25">
      <c r="A22" s="102"/>
      <c r="B22" s="103" t="s">
        <v>98</v>
      </c>
      <c r="C22" s="107"/>
      <c r="D22" s="107"/>
      <c r="E22" s="107" t="s">
        <v>17</v>
      </c>
      <c r="F22" s="94"/>
      <c r="G22" s="94"/>
      <c r="H22" s="105">
        <f>COUNTA(C22:E22)</f>
        <v>1</v>
      </c>
      <c r="I22" s="106" t="str">
        <f t="shared" si="0"/>
        <v>OK</v>
      </c>
      <c r="J22" s="94"/>
      <c r="K22" s="94"/>
      <c r="L22" s="94"/>
      <c r="M22" s="94"/>
      <c r="N22" s="94"/>
      <c r="O22" s="94"/>
      <c r="P22" s="94"/>
    </row>
    <row r="23" spans="1:16" x14ac:dyDescent="0.25">
      <c r="A23" s="94"/>
      <c r="B23" s="94"/>
      <c r="C23" s="108" t="s">
        <v>13</v>
      </c>
      <c r="D23" s="108" t="s">
        <v>14</v>
      </c>
      <c r="E23" s="108" t="s">
        <v>15</v>
      </c>
      <c r="F23" s="94"/>
      <c r="G23" s="94"/>
      <c r="H23" s="105"/>
      <c r="I23" s="106"/>
      <c r="J23" s="94"/>
      <c r="K23" s="94"/>
      <c r="L23" s="94"/>
      <c r="M23" s="94"/>
      <c r="N23" s="94"/>
      <c r="O23" s="94"/>
      <c r="P23" s="94"/>
    </row>
    <row r="24" spans="1:16" x14ac:dyDescent="0.25">
      <c r="A24" s="94"/>
      <c r="B24" s="109" t="s">
        <v>34</v>
      </c>
      <c r="C24" s="110">
        <f>COUNTA(C6,C8,C10,C12,C14,C16,C18,C20,C22)</f>
        <v>1</v>
      </c>
      <c r="D24" s="110">
        <f>COUNTA(D6,D8,D10,D12,D14,D16,D18,D20,D22)</f>
        <v>2</v>
      </c>
      <c r="E24" s="110">
        <f>COUNTA(E6,E8,E10,E12,E14,E16,E18,E20,E22)</f>
        <v>6</v>
      </c>
      <c r="F24" s="94"/>
      <c r="G24" s="94"/>
      <c r="H24" s="105">
        <f>SUM(C24:E24)</f>
        <v>9</v>
      </c>
      <c r="I24" s="106" t="str">
        <f>IF(H24=9,"OK","ERRORE TOTALI")</f>
        <v>OK</v>
      </c>
      <c r="J24" s="94"/>
      <c r="K24" s="94"/>
      <c r="L24" s="94" t="s">
        <v>35</v>
      </c>
      <c r="M24" s="94"/>
      <c r="N24" s="94"/>
      <c r="O24" s="94"/>
      <c r="P24" s="94"/>
    </row>
    <row r="25" spans="1:16" ht="15.75" thickBot="1" x14ac:dyDescent="0.3">
      <c r="A25" s="94"/>
      <c r="B25" s="94"/>
      <c r="C25" s="94"/>
      <c r="D25" s="94"/>
      <c r="E25" s="94"/>
      <c r="F25" s="94"/>
      <c r="G25" s="94"/>
      <c r="H25" s="105"/>
      <c r="I25" s="106"/>
      <c r="J25" s="94"/>
      <c r="K25" s="94"/>
      <c r="L25" s="94"/>
      <c r="M25" s="94"/>
      <c r="N25" s="94"/>
      <c r="O25" s="94"/>
      <c r="P25" s="94"/>
    </row>
    <row r="26" spans="1:16" ht="15.75" thickBot="1" x14ac:dyDescent="0.3">
      <c r="A26" s="193" t="s">
        <v>36</v>
      </c>
      <c r="B26" s="194"/>
      <c r="C26" s="195" t="s">
        <v>11</v>
      </c>
      <c r="D26" s="195"/>
      <c r="E26" s="195"/>
      <c r="F26" s="94"/>
      <c r="G26" s="94"/>
      <c r="H26" s="105"/>
      <c r="I26" s="106"/>
      <c r="J26" s="94"/>
      <c r="K26" s="94"/>
      <c r="L26" s="94"/>
      <c r="M26" s="94"/>
      <c r="N26" s="94"/>
      <c r="O26" s="94"/>
      <c r="P26" s="94"/>
    </row>
    <row r="27" spans="1:16" x14ac:dyDescent="0.25">
      <c r="A27" s="111">
        <v>1</v>
      </c>
      <c r="B27" s="112" t="s">
        <v>37</v>
      </c>
      <c r="C27" s="101" t="s">
        <v>13</v>
      </c>
      <c r="D27" s="101" t="s">
        <v>14</v>
      </c>
      <c r="E27" s="101" t="s">
        <v>15</v>
      </c>
      <c r="F27" s="94"/>
      <c r="G27" s="94"/>
      <c r="H27" s="105"/>
      <c r="I27" s="106"/>
      <c r="J27" s="94"/>
      <c r="K27" s="94"/>
      <c r="L27" s="94"/>
      <c r="M27" s="94"/>
      <c r="N27" s="94"/>
      <c r="O27" s="94"/>
      <c r="P27" s="94"/>
    </row>
    <row r="28" spans="1:16" ht="52.5" thickBot="1" x14ac:dyDescent="0.3">
      <c r="A28" s="113"/>
      <c r="B28" s="114" t="s">
        <v>38</v>
      </c>
      <c r="C28" s="104"/>
      <c r="D28" s="104" t="s">
        <v>75</v>
      </c>
      <c r="E28" s="104"/>
      <c r="F28" s="94"/>
      <c r="G28" s="94"/>
      <c r="H28" s="105">
        <f>COUNTA(C28:E28)</f>
        <v>1</v>
      </c>
      <c r="I28" s="106" t="str">
        <f>IF(H28=1,"OK","VALORIZZARE UN LIVELLO")</f>
        <v>OK</v>
      </c>
      <c r="J28" s="196"/>
      <c r="K28" s="196"/>
      <c r="L28" s="196"/>
      <c r="M28" s="196"/>
      <c r="N28" s="196"/>
      <c r="O28" s="196"/>
      <c r="P28" s="94"/>
    </row>
    <row r="29" spans="1:16" x14ac:dyDescent="0.25">
      <c r="A29" s="111">
        <v>2</v>
      </c>
      <c r="B29" s="112" t="s">
        <v>39</v>
      </c>
      <c r="C29" s="101" t="s">
        <v>13</v>
      </c>
      <c r="D29" s="101" t="s">
        <v>14</v>
      </c>
      <c r="E29" s="101" t="s">
        <v>15</v>
      </c>
      <c r="F29" s="94"/>
      <c r="G29" s="94"/>
      <c r="H29" s="105"/>
      <c r="I29" s="106"/>
      <c r="J29" s="94"/>
      <c r="K29" s="94"/>
      <c r="L29" s="94"/>
      <c r="M29" s="94"/>
      <c r="N29" s="94"/>
      <c r="O29" s="94"/>
      <c r="P29" s="94"/>
    </row>
    <row r="30" spans="1:16" ht="27" thickBot="1" x14ac:dyDescent="0.3">
      <c r="A30" s="113"/>
      <c r="B30" s="114" t="s">
        <v>40</v>
      </c>
      <c r="C30" s="104"/>
      <c r="D30" s="104" t="s">
        <v>75</v>
      </c>
      <c r="E30" s="104"/>
      <c r="F30" s="94"/>
      <c r="G30" s="94"/>
      <c r="H30" s="105">
        <f>COUNTA(C30:E30)</f>
        <v>1</v>
      </c>
      <c r="I30" s="106" t="str">
        <f>IF(H30=1,"OK","VALORIZZARE UN LIVELLO")</f>
        <v>OK</v>
      </c>
      <c r="J30" s="94"/>
      <c r="K30" s="94"/>
      <c r="L30" s="94"/>
      <c r="M30" s="94"/>
      <c r="N30" s="94"/>
      <c r="O30" s="94"/>
      <c r="P30" s="94"/>
    </row>
    <row r="31" spans="1:16" x14ac:dyDescent="0.25">
      <c r="A31" s="111">
        <v>3</v>
      </c>
      <c r="B31" s="112" t="s">
        <v>41</v>
      </c>
      <c r="C31" s="101" t="s">
        <v>13</v>
      </c>
      <c r="D31" s="101" t="s">
        <v>14</v>
      </c>
      <c r="E31" s="101" t="s">
        <v>15</v>
      </c>
      <c r="F31" s="94"/>
      <c r="G31" s="94"/>
      <c r="H31" s="105"/>
      <c r="I31" s="106"/>
      <c r="J31" s="94"/>
      <c r="K31" s="94"/>
      <c r="L31" s="94"/>
      <c r="M31" s="94"/>
      <c r="N31" s="94"/>
      <c r="O31" s="94"/>
      <c r="P31" s="94"/>
    </row>
    <row r="32" spans="1:16" ht="27" thickBot="1" x14ac:dyDescent="0.3">
      <c r="A32" s="113"/>
      <c r="B32" s="114" t="s">
        <v>42</v>
      </c>
      <c r="C32" s="104"/>
      <c r="D32" s="104"/>
      <c r="E32" s="104" t="s">
        <v>17</v>
      </c>
      <c r="F32" s="94"/>
      <c r="G32" s="94"/>
      <c r="H32" s="105">
        <f>COUNTA(C32:E32)</f>
        <v>1</v>
      </c>
      <c r="I32" s="106" t="str">
        <f>IF(H32=1,"OK","VALORIZZARE UN LIVELLO")</f>
        <v>OK</v>
      </c>
      <c r="J32" s="94"/>
      <c r="K32" s="94"/>
      <c r="L32" s="94"/>
      <c r="M32" s="94"/>
      <c r="N32" s="94"/>
      <c r="O32" s="94"/>
      <c r="P32" s="94"/>
    </row>
    <row r="33" spans="1:16" x14ac:dyDescent="0.25">
      <c r="A33" s="111">
        <v>4</v>
      </c>
      <c r="B33" s="112" t="s">
        <v>43</v>
      </c>
      <c r="C33" s="101" t="s">
        <v>13</v>
      </c>
      <c r="D33" s="101" t="s">
        <v>14</v>
      </c>
      <c r="E33" s="101" t="s">
        <v>15</v>
      </c>
      <c r="F33" s="94"/>
      <c r="G33" s="94"/>
      <c r="H33" s="105"/>
      <c r="I33" s="106"/>
      <c r="J33" s="94"/>
      <c r="K33" s="94"/>
      <c r="L33" s="94"/>
      <c r="M33" s="94"/>
      <c r="N33" s="94"/>
      <c r="O33" s="94"/>
      <c r="P33" s="94"/>
    </row>
    <row r="34" spans="1:16" ht="39.75" thickBot="1" x14ac:dyDescent="0.3">
      <c r="A34" s="113"/>
      <c r="B34" s="115" t="s">
        <v>99</v>
      </c>
      <c r="C34" s="104"/>
      <c r="D34" s="104" t="s">
        <v>75</v>
      </c>
      <c r="E34" s="104"/>
      <c r="F34" s="94"/>
      <c r="G34" s="94"/>
      <c r="H34" s="105">
        <f>COUNTA(C34:E34)</f>
        <v>1</v>
      </c>
      <c r="I34" s="106" t="str">
        <f>IF(H34=1,"OK","VALORIZZARE UN LIVELLO")</f>
        <v>OK</v>
      </c>
      <c r="J34" s="94"/>
      <c r="K34" s="94"/>
      <c r="L34" s="94"/>
      <c r="M34" s="94"/>
      <c r="N34" s="94"/>
      <c r="O34" s="94"/>
      <c r="P34" s="94"/>
    </row>
    <row r="35" spans="1:16" x14ac:dyDescent="0.25">
      <c r="A35" s="94"/>
      <c r="B35" s="94"/>
      <c r="C35" s="116" t="s">
        <v>13</v>
      </c>
      <c r="D35" s="116" t="s">
        <v>14</v>
      </c>
      <c r="E35" s="116" t="s">
        <v>15</v>
      </c>
      <c r="F35" s="94"/>
      <c r="G35" s="94"/>
      <c r="H35" s="105"/>
      <c r="I35" s="106"/>
      <c r="J35" s="94"/>
      <c r="K35" s="94"/>
      <c r="L35" s="94"/>
      <c r="M35" s="94"/>
      <c r="N35" s="94"/>
      <c r="O35" s="94"/>
      <c r="P35" s="94"/>
    </row>
    <row r="36" spans="1:16" x14ac:dyDescent="0.25">
      <c r="A36" s="94"/>
      <c r="B36" s="117" t="s">
        <v>45</v>
      </c>
      <c r="C36" s="110">
        <f>COUNTA(C28,C30,C32,C34)</f>
        <v>0</v>
      </c>
      <c r="D36" s="110">
        <f>COUNTA(D28,D30,D32,D34)</f>
        <v>3</v>
      </c>
      <c r="E36" s="110">
        <f>COUNTA(E28,E30,E32,E34)</f>
        <v>1</v>
      </c>
      <c r="F36" s="94"/>
      <c r="G36" s="94"/>
      <c r="H36" s="105">
        <f>SUM(C36:E36)</f>
        <v>4</v>
      </c>
      <c r="I36" s="106" t="str">
        <f>IF(H36=4,"OK","ERRORE TOTALI")</f>
        <v>OK</v>
      </c>
      <c r="J36" s="94"/>
      <c r="K36" s="94"/>
      <c r="L36" s="94" t="s">
        <v>35</v>
      </c>
      <c r="M36" s="94"/>
      <c r="N36" s="94"/>
      <c r="O36" s="94"/>
      <c r="P36" s="94"/>
    </row>
    <row r="37" spans="1:16" x14ac:dyDescent="0.25">
      <c r="A37" s="94"/>
      <c r="B37" s="94"/>
      <c r="C37" s="94"/>
      <c r="D37" s="94"/>
      <c r="E37" s="94"/>
      <c r="F37" s="94"/>
      <c r="G37" s="94"/>
      <c r="H37" s="94"/>
      <c r="I37" s="94"/>
      <c r="J37" s="94"/>
      <c r="K37" s="94"/>
      <c r="L37" s="94"/>
      <c r="M37" s="94"/>
      <c r="N37" s="94"/>
      <c r="O37" s="94"/>
      <c r="P37" s="94"/>
    </row>
    <row r="38" spans="1:16" ht="15.75" x14ac:dyDescent="0.25">
      <c r="A38" s="94"/>
      <c r="B38" s="118" t="s">
        <v>46</v>
      </c>
      <c r="C38" s="108" t="s">
        <v>13</v>
      </c>
      <c r="D38" s="108" t="s">
        <v>14</v>
      </c>
      <c r="E38" s="108" t="s">
        <v>15</v>
      </c>
      <c r="F38" s="108" t="s">
        <v>47</v>
      </c>
      <c r="G38" s="94"/>
      <c r="H38" s="94"/>
      <c r="I38" s="94"/>
      <c r="J38" s="94"/>
      <c r="K38" s="94"/>
      <c r="L38" s="94"/>
      <c r="M38" s="94"/>
      <c r="N38" s="94"/>
      <c r="O38" s="94"/>
      <c r="P38" s="94"/>
    </row>
    <row r="39" spans="1:16" x14ac:dyDescent="0.25">
      <c r="A39" s="94"/>
      <c r="B39" s="119" t="s">
        <v>3</v>
      </c>
      <c r="C39" s="120">
        <f>C24*C57</f>
        <v>9</v>
      </c>
      <c r="D39" s="120">
        <f>D24*D57</f>
        <v>12</v>
      </c>
      <c r="E39" s="120">
        <f>E24*E57</f>
        <v>18</v>
      </c>
      <c r="F39" s="121">
        <f>SUM(C39:E39)</f>
        <v>39</v>
      </c>
      <c r="G39" s="120" t="str">
        <f>IF(F39&lt;C63,"BASSO",(IF(F39&lt;C62,"MEDIO","ALTO")))</f>
        <v>BASSO</v>
      </c>
      <c r="H39" s="94"/>
      <c r="I39" s="94"/>
      <c r="J39" s="94"/>
      <c r="K39" s="94"/>
      <c r="L39" s="94"/>
      <c r="M39" s="94"/>
      <c r="N39" s="94"/>
      <c r="O39" s="94"/>
      <c r="P39" s="94"/>
    </row>
    <row r="40" spans="1:16" x14ac:dyDescent="0.25">
      <c r="A40" s="94"/>
      <c r="B40" s="122" t="s">
        <v>4</v>
      </c>
      <c r="C40" s="123">
        <f>C36*C58</f>
        <v>0</v>
      </c>
      <c r="D40" s="123">
        <f>D36*D58</f>
        <v>12</v>
      </c>
      <c r="E40" s="123">
        <f>E36*E58</f>
        <v>2</v>
      </c>
      <c r="F40" s="124">
        <f>SUM(C40:E40)</f>
        <v>14</v>
      </c>
      <c r="G40" s="123" t="str">
        <f>IF(F40&lt;C68,"BASSO",(IF(F40&lt;C67,"MEDIO","ALTO")))</f>
        <v>MEDIO</v>
      </c>
      <c r="H40" s="94"/>
      <c r="I40" s="94"/>
      <c r="J40" s="94"/>
      <c r="K40" s="94"/>
      <c r="L40" s="94"/>
      <c r="M40" s="94"/>
      <c r="N40" s="94"/>
      <c r="O40" s="94"/>
      <c r="P40" s="94"/>
    </row>
    <row r="41" spans="1:16" ht="16.5" thickBot="1" x14ac:dyDescent="0.3">
      <c r="A41" s="94"/>
      <c r="B41" s="125" t="s">
        <v>48</v>
      </c>
      <c r="C41" s="126"/>
      <c r="D41" s="126"/>
      <c r="E41" s="126"/>
      <c r="F41" s="126"/>
      <c r="G41" s="126" t="str">
        <f>IF(I44=2,J44,(IF(I45=2,J45,(IF(I46=2,J46,(IF(I47=2,J47,(IF(I48=2,J48,(IF(I49=2,J49,(IF(I50=2,J50,(IF(I51=2,J51,J52)))))))))))))))</f>
        <v>BASSO</v>
      </c>
      <c r="H41" s="94"/>
      <c r="I41" s="94"/>
      <c r="J41" s="94"/>
      <c r="K41" s="94"/>
      <c r="L41" s="94"/>
      <c r="M41" s="94"/>
      <c r="N41" s="94"/>
      <c r="O41" s="94"/>
      <c r="P41" s="94"/>
    </row>
    <row r="42" spans="1:16" ht="15.75" thickBot="1" x14ac:dyDescent="0.3">
      <c r="A42" s="94"/>
      <c r="B42" s="94"/>
      <c r="C42" s="94"/>
      <c r="D42" s="94"/>
      <c r="E42" s="94"/>
      <c r="F42" s="94"/>
      <c r="G42" s="94"/>
      <c r="H42" s="94"/>
      <c r="I42" s="94"/>
      <c r="J42" s="94"/>
      <c r="K42" s="197" t="s">
        <v>49</v>
      </c>
      <c r="L42" s="198"/>
      <c r="M42" s="198"/>
      <c r="N42" s="198"/>
      <c r="O42" s="198"/>
      <c r="P42" s="199"/>
    </row>
    <row r="43" spans="1:16" ht="26.25" thickBot="1" x14ac:dyDescent="0.3">
      <c r="A43" s="94"/>
      <c r="B43" s="127"/>
      <c r="C43" s="127" t="s">
        <v>50</v>
      </c>
      <c r="D43" s="127" t="s">
        <v>51</v>
      </c>
      <c r="E43" s="127" t="s">
        <v>52</v>
      </c>
      <c r="F43" s="127"/>
      <c r="G43" s="127"/>
      <c r="H43" s="127"/>
      <c r="I43" s="127"/>
      <c r="J43" s="127"/>
      <c r="K43" s="128" t="s">
        <v>53</v>
      </c>
      <c r="L43" s="129"/>
      <c r="M43" s="129" t="s">
        <v>54</v>
      </c>
      <c r="N43" s="129"/>
      <c r="O43" s="129" t="s">
        <v>55</v>
      </c>
      <c r="P43" s="130"/>
    </row>
    <row r="44" spans="1:16" ht="15.75" thickBot="1" x14ac:dyDescent="0.3">
      <c r="A44" s="94"/>
      <c r="B44" s="127"/>
      <c r="C44" s="127" t="s">
        <v>13</v>
      </c>
      <c r="D44" s="127" t="s">
        <v>13</v>
      </c>
      <c r="E44" s="127" t="s">
        <v>13</v>
      </c>
      <c r="F44" s="127"/>
      <c r="G44" s="127">
        <f>IF(G39=C44,1,0)</f>
        <v>0</v>
      </c>
      <c r="H44" s="127">
        <f>IF(G40=D44,1,0)</f>
        <v>0</v>
      </c>
      <c r="I44" s="127">
        <f>SUM(G44:H44)</f>
        <v>0</v>
      </c>
      <c r="J44" s="127" t="str">
        <f>IF(I44=2,E44,"  ")</f>
        <v xml:space="preserve">  </v>
      </c>
      <c r="K44" s="131" t="s">
        <v>56</v>
      </c>
      <c r="L44" s="132" t="str">
        <f>P44</f>
        <v xml:space="preserve"> </v>
      </c>
      <c r="M44" s="133" t="s">
        <v>56</v>
      </c>
      <c r="N44" s="132" t="str">
        <f>P44</f>
        <v xml:space="preserve"> </v>
      </c>
      <c r="O44" s="133" t="s">
        <v>57</v>
      </c>
      <c r="P44" s="132" t="str">
        <f>IF(J44=O44,"x"," ")</f>
        <v xml:space="preserve"> </v>
      </c>
    </row>
    <row r="45" spans="1:16" ht="15.75" thickBot="1" x14ac:dyDescent="0.3">
      <c r="A45" s="94"/>
      <c r="B45" s="127"/>
      <c r="C45" s="127" t="s">
        <v>13</v>
      </c>
      <c r="D45" s="127" t="s">
        <v>14</v>
      </c>
      <c r="E45" s="127" t="s">
        <v>58</v>
      </c>
      <c r="F45" s="127"/>
      <c r="G45" s="127">
        <f>IF(G39=C45,1,0)</f>
        <v>0</v>
      </c>
      <c r="H45" s="127">
        <f>IF(G40=D45,1,0)</f>
        <v>1</v>
      </c>
      <c r="I45" s="127">
        <f t="shared" ref="I45:I52" si="1">SUM(G45:H45)</f>
        <v>1</v>
      </c>
      <c r="J45" s="127" t="str">
        <f t="shared" ref="J45:J52" si="2">IF(I45=2,E45,"  ")</f>
        <v xml:space="preserve">  </v>
      </c>
      <c r="K45" s="134" t="s">
        <v>57</v>
      </c>
      <c r="L45" s="135" t="str">
        <f t="shared" ref="L45:L52" si="3">P45</f>
        <v xml:space="preserve"> </v>
      </c>
      <c r="M45" s="136" t="s">
        <v>59</v>
      </c>
      <c r="N45" s="135" t="str">
        <f t="shared" ref="N45:N52" si="4">P45</f>
        <v xml:space="preserve"> </v>
      </c>
      <c r="O45" s="136" t="s">
        <v>60</v>
      </c>
      <c r="P45" s="135" t="str">
        <f t="shared" ref="P45:P52" si="5">IF(J45=O45,"x"," ")</f>
        <v xml:space="preserve"> </v>
      </c>
    </row>
    <row r="46" spans="1:16" ht="15.75" thickBot="1" x14ac:dyDescent="0.3">
      <c r="A46" s="94"/>
      <c r="B46" s="127"/>
      <c r="C46" s="127" t="s">
        <v>14</v>
      </c>
      <c r="D46" s="127" t="s">
        <v>13</v>
      </c>
      <c r="E46" s="127" t="s">
        <v>58</v>
      </c>
      <c r="F46" s="127"/>
      <c r="G46" s="127">
        <f>IF(G39=C46,1,0)</f>
        <v>0</v>
      </c>
      <c r="H46" s="127">
        <f>IF(G40=D46,1,0)</f>
        <v>0</v>
      </c>
      <c r="I46" s="127">
        <f t="shared" si="1"/>
        <v>0</v>
      </c>
      <c r="J46" s="127" t="str">
        <f t="shared" si="2"/>
        <v xml:space="preserve">  </v>
      </c>
      <c r="K46" s="134" t="s">
        <v>59</v>
      </c>
      <c r="L46" s="135" t="str">
        <f t="shared" si="3"/>
        <v xml:space="preserve"> </v>
      </c>
      <c r="M46" s="136" t="s">
        <v>57</v>
      </c>
      <c r="N46" s="135" t="str">
        <f t="shared" si="4"/>
        <v xml:space="preserve"> </v>
      </c>
      <c r="O46" s="136" t="s">
        <v>60</v>
      </c>
      <c r="P46" s="135" t="str">
        <f t="shared" si="5"/>
        <v xml:space="preserve"> </v>
      </c>
    </row>
    <row r="47" spans="1:16" ht="15.75" thickBot="1" x14ac:dyDescent="0.3">
      <c r="A47" s="94"/>
      <c r="B47" s="127"/>
      <c r="C47" s="127" t="s">
        <v>13</v>
      </c>
      <c r="D47" s="127" t="s">
        <v>15</v>
      </c>
      <c r="E47" s="127" t="s">
        <v>14</v>
      </c>
      <c r="F47" s="127"/>
      <c r="G47" s="127">
        <f>IF(G39=C47,1,0)</f>
        <v>0</v>
      </c>
      <c r="H47" s="127">
        <f>IF(G40=D47,1,0)</f>
        <v>0</v>
      </c>
      <c r="I47" s="127">
        <f t="shared" si="1"/>
        <v>0</v>
      </c>
      <c r="J47" s="127" t="str">
        <f t="shared" si="2"/>
        <v xml:space="preserve">  </v>
      </c>
      <c r="K47" s="137" t="s">
        <v>57</v>
      </c>
      <c r="L47" s="138" t="str">
        <f t="shared" si="3"/>
        <v xml:space="preserve"> </v>
      </c>
      <c r="M47" s="139" t="s">
        <v>61</v>
      </c>
      <c r="N47" s="138" t="str">
        <f t="shared" si="4"/>
        <v xml:space="preserve"> </v>
      </c>
      <c r="O47" s="139" t="s">
        <v>59</v>
      </c>
      <c r="P47" s="138" t="str">
        <f t="shared" si="5"/>
        <v xml:space="preserve"> </v>
      </c>
    </row>
    <row r="48" spans="1:16" ht="15.75" thickBot="1" x14ac:dyDescent="0.3">
      <c r="A48" s="94"/>
      <c r="B48" s="127"/>
      <c r="C48" s="127" t="s">
        <v>14</v>
      </c>
      <c r="D48" s="127" t="s">
        <v>14</v>
      </c>
      <c r="E48" s="127" t="s">
        <v>14</v>
      </c>
      <c r="F48" s="127"/>
      <c r="G48" s="127">
        <f>IF(G39=C48,1,0)</f>
        <v>0</v>
      </c>
      <c r="H48" s="127">
        <f>IF(G40=D48,1,0)</f>
        <v>1</v>
      </c>
      <c r="I48" s="127">
        <f t="shared" si="1"/>
        <v>1</v>
      </c>
      <c r="J48" s="127" t="str">
        <f t="shared" si="2"/>
        <v xml:space="preserve">  </v>
      </c>
      <c r="K48" s="137" t="s">
        <v>59</v>
      </c>
      <c r="L48" s="138" t="str">
        <f t="shared" si="3"/>
        <v xml:space="preserve"> </v>
      </c>
      <c r="M48" s="139" t="s">
        <v>59</v>
      </c>
      <c r="N48" s="138" t="str">
        <f t="shared" si="4"/>
        <v xml:space="preserve"> </v>
      </c>
      <c r="O48" s="139" t="s">
        <v>59</v>
      </c>
      <c r="P48" s="138" t="str">
        <f t="shared" si="5"/>
        <v xml:space="preserve"> </v>
      </c>
    </row>
    <row r="49" spans="1:16" ht="15.75" thickBot="1" x14ac:dyDescent="0.3">
      <c r="A49" s="94"/>
      <c r="B49" s="127"/>
      <c r="C49" s="127" t="s">
        <v>15</v>
      </c>
      <c r="D49" s="127" t="s">
        <v>13</v>
      </c>
      <c r="E49" s="127" t="s">
        <v>14</v>
      </c>
      <c r="F49" s="127"/>
      <c r="G49" s="127">
        <f>IF(G39=C49,1,0)</f>
        <v>1</v>
      </c>
      <c r="H49" s="127">
        <f>IF(G40=D49,1,0)</f>
        <v>0</v>
      </c>
      <c r="I49" s="127">
        <f t="shared" si="1"/>
        <v>1</v>
      </c>
      <c r="J49" s="127" t="str">
        <f t="shared" si="2"/>
        <v xml:space="preserve">  </v>
      </c>
      <c r="K49" s="137" t="s">
        <v>62</v>
      </c>
      <c r="L49" s="138" t="str">
        <f t="shared" si="3"/>
        <v xml:space="preserve"> </v>
      </c>
      <c r="M49" s="139" t="s">
        <v>57</v>
      </c>
      <c r="N49" s="138" t="str">
        <f t="shared" si="4"/>
        <v xml:space="preserve"> </v>
      </c>
      <c r="O49" s="139" t="s">
        <v>59</v>
      </c>
      <c r="P49" s="138" t="str">
        <f t="shared" si="5"/>
        <v xml:space="preserve"> </v>
      </c>
    </row>
    <row r="50" spans="1:16" ht="15.75" thickBot="1" x14ac:dyDescent="0.3">
      <c r="A50" s="94"/>
      <c r="B50" s="127"/>
      <c r="C50" s="127" t="s">
        <v>14</v>
      </c>
      <c r="D50" s="127" t="s">
        <v>15</v>
      </c>
      <c r="E50" s="127" t="s">
        <v>15</v>
      </c>
      <c r="F50" s="127"/>
      <c r="G50" s="127">
        <f>IF(G39=C50,1,0)</f>
        <v>0</v>
      </c>
      <c r="H50" s="127">
        <f>IF(G40=D50,1,0)</f>
        <v>0</v>
      </c>
      <c r="I50" s="127">
        <f t="shared" si="1"/>
        <v>0</v>
      </c>
      <c r="J50" s="127" t="str">
        <f t="shared" si="2"/>
        <v xml:space="preserve">  </v>
      </c>
      <c r="K50" s="140" t="s">
        <v>59</v>
      </c>
      <c r="L50" s="141" t="str">
        <f t="shared" si="3"/>
        <v xml:space="preserve"> </v>
      </c>
      <c r="M50" s="142" t="s">
        <v>62</v>
      </c>
      <c r="N50" s="141" t="str">
        <f t="shared" si="4"/>
        <v xml:space="preserve"> </v>
      </c>
      <c r="O50" s="142" t="s">
        <v>62</v>
      </c>
      <c r="P50" s="141" t="str">
        <f t="shared" si="5"/>
        <v xml:space="preserve"> </v>
      </c>
    </row>
    <row r="51" spans="1:16" ht="15.75" thickBot="1" x14ac:dyDescent="0.3">
      <c r="A51" s="94"/>
      <c r="B51" s="127"/>
      <c r="C51" s="127" t="s">
        <v>15</v>
      </c>
      <c r="D51" s="127" t="s">
        <v>14</v>
      </c>
      <c r="E51" s="127" t="s">
        <v>15</v>
      </c>
      <c r="F51" s="127"/>
      <c r="G51" s="127">
        <f>IF(G39=C51,1,0)</f>
        <v>1</v>
      </c>
      <c r="H51" s="127">
        <f>IF(G40=D51,1,0)</f>
        <v>1</v>
      </c>
      <c r="I51" s="127">
        <f t="shared" si="1"/>
        <v>2</v>
      </c>
      <c r="J51" s="127" t="str">
        <f t="shared" si="2"/>
        <v>BASSO</v>
      </c>
      <c r="K51" s="140" t="s">
        <v>62</v>
      </c>
      <c r="L51" s="141" t="str">
        <f t="shared" si="3"/>
        <v>x</v>
      </c>
      <c r="M51" s="142" t="s">
        <v>59</v>
      </c>
      <c r="N51" s="141" t="str">
        <f t="shared" si="4"/>
        <v>x</v>
      </c>
      <c r="O51" s="142" t="s">
        <v>62</v>
      </c>
      <c r="P51" s="141" t="str">
        <f t="shared" si="5"/>
        <v>x</v>
      </c>
    </row>
    <row r="52" spans="1:16" ht="15.75" thickBot="1" x14ac:dyDescent="0.3">
      <c r="A52" s="94"/>
      <c r="B52" s="127"/>
      <c r="C52" s="127" t="s">
        <v>15</v>
      </c>
      <c r="D52" s="127" t="s">
        <v>15</v>
      </c>
      <c r="E52" s="127" t="s">
        <v>63</v>
      </c>
      <c r="F52" s="127"/>
      <c r="G52" s="127">
        <f>IF(G39=C52,1,0)</f>
        <v>1</v>
      </c>
      <c r="H52" s="127">
        <f>IF(G40=D52,1,0)</f>
        <v>0</v>
      </c>
      <c r="I52" s="127">
        <f t="shared" si="1"/>
        <v>1</v>
      </c>
      <c r="J52" s="127" t="str">
        <f t="shared" si="2"/>
        <v xml:space="preserve">  </v>
      </c>
      <c r="K52" s="143" t="s">
        <v>62</v>
      </c>
      <c r="L52" s="144" t="str">
        <f t="shared" si="3"/>
        <v xml:space="preserve"> </v>
      </c>
      <c r="M52" s="145" t="s">
        <v>62</v>
      </c>
      <c r="N52" s="144" t="str">
        <f t="shared" si="4"/>
        <v xml:space="preserve"> </v>
      </c>
      <c r="O52" s="145" t="s">
        <v>64</v>
      </c>
      <c r="P52" s="144" t="str">
        <f t="shared" si="5"/>
        <v xml:space="preserve"> </v>
      </c>
    </row>
    <row r="53" spans="1:16" x14ac:dyDescent="0.25">
      <c r="A53" s="94"/>
      <c r="B53" s="127"/>
      <c r="C53" s="127"/>
      <c r="D53" s="127"/>
      <c r="E53" s="127"/>
      <c r="F53" s="127"/>
      <c r="G53" s="127"/>
      <c r="H53" s="127"/>
      <c r="I53" s="127"/>
      <c r="J53" s="127"/>
      <c r="K53" s="94"/>
      <c r="L53" s="94"/>
      <c r="M53" s="94"/>
      <c r="N53" s="94"/>
      <c r="O53" s="94"/>
      <c r="P53" s="94"/>
    </row>
    <row r="54" spans="1:16" x14ac:dyDescent="0.25">
      <c r="A54" s="94"/>
      <c r="B54" s="94"/>
      <c r="C54" s="94"/>
      <c r="D54" s="94"/>
      <c r="E54" s="94"/>
      <c r="F54" s="94"/>
      <c r="G54" s="94"/>
      <c r="H54" s="94"/>
      <c r="I54" s="94"/>
      <c r="J54" s="94"/>
      <c r="K54" s="94"/>
      <c r="L54" s="94"/>
      <c r="M54" s="94"/>
      <c r="N54" s="94"/>
      <c r="O54" s="94"/>
      <c r="P54" s="94"/>
    </row>
    <row r="55" spans="1:16" x14ac:dyDescent="0.25">
      <c r="A55" s="94"/>
      <c r="B55" s="94"/>
      <c r="C55" s="94"/>
      <c r="D55" s="94"/>
      <c r="E55" s="94"/>
      <c r="F55" s="94"/>
      <c r="G55" s="94"/>
      <c r="H55" s="94"/>
      <c r="I55" s="94"/>
      <c r="J55" s="94"/>
      <c r="K55" s="94"/>
      <c r="L55" s="94"/>
      <c r="M55" s="94"/>
      <c r="N55" s="94"/>
      <c r="O55" s="94"/>
      <c r="P55" s="94"/>
    </row>
    <row r="56" spans="1:16" x14ac:dyDescent="0.25">
      <c r="A56" s="94"/>
      <c r="B56" s="146" t="s">
        <v>65</v>
      </c>
      <c r="C56" s="108" t="s">
        <v>13</v>
      </c>
      <c r="D56" s="108" t="s">
        <v>14</v>
      </c>
      <c r="E56" s="108" t="s">
        <v>15</v>
      </c>
      <c r="F56" s="94"/>
      <c r="G56" s="147" t="s">
        <v>66</v>
      </c>
      <c r="H56" s="147" t="s">
        <v>67</v>
      </c>
      <c r="I56" s="147" t="s">
        <v>68</v>
      </c>
      <c r="J56" s="148"/>
      <c r="K56" s="148"/>
      <c r="L56" s="149"/>
      <c r="M56" s="149"/>
      <c r="N56" s="149"/>
      <c r="O56" s="149"/>
      <c r="P56" s="94"/>
    </row>
    <row r="57" spans="1:16" x14ac:dyDescent="0.25">
      <c r="A57" s="94"/>
      <c r="B57" s="146" t="s">
        <v>3</v>
      </c>
      <c r="C57" s="150">
        <v>9</v>
      </c>
      <c r="D57" s="150">
        <v>6</v>
      </c>
      <c r="E57" s="150">
        <v>3</v>
      </c>
      <c r="F57" s="94"/>
      <c r="G57" s="147">
        <f>C57*9</f>
        <v>81</v>
      </c>
      <c r="H57" s="147">
        <f>D57*9</f>
        <v>54</v>
      </c>
      <c r="I57" s="147">
        <f>E57*9</f>
        <v>27</v>
      </c>
      <c r="J57" s="148"/>
      <c r="K57" s="148"/>
      <c r="L57" s="149"/>
      <c r="M57" s="149"/>
      <c r="N57" s="149"/>
      <c r="O57" s="149"/>
      <c r="P57" s="94"/>
    </row>
    <row r="58" spans="1:16" x14ac:dyDescent="0.25">
      <c r="A58" s="94"/>
      <c r="B58" s="146" t="s">
        <v>4</v>
      </c>
      <c r="C58" s="150">
        <v>6</v>
      </c>
      <c r="D58" s="150">
        <v>4</v>
      </c>
      <c r="E58" s="150">
        <v>2</v>
      </c>
      <c r="F58" s="94"/>
      <c r="G58" s="147">
        <f>C58*4</f>
        <v>24</v>
      </c>
      <c r="H58" s="147">
        <f>D58*4</f>
        <v>16</v>
      </c>
      <c r="I58" s="147">
        <f>E58*4</f>
        <v>8</v>
      </c>
      <c r="J58" s="149"/>
      <c r="K58" s="149"/>
      <c r="L58" s="149"/>
      <c r="M58" s="149"/>
      <c r="N58" s="149"/>
      <c r="O58" s="149"/>
      <c r="P58" s="94"/>
    </row>
    <row r="59" spans="1:16" x14ac:dyDescent="0.25">
      <c r="A59" s="94"/>
      <c r="B59" s="94"/>
      <c r="C59" s="151"/>
      <c r="D59" s="151"/>
      <c r="E59" s="151"/>
      <c r="F59" s="94"/>
      <c r="G59" s="94"/>
      <c r="H59" s="94"/>
      <c r="I59" s="94"/>
      <c r="J59" s="149"/>
      <c r="K59" s="149"/>
      <c r="L59" s="152"/>
      <c r="M59" s="149"/>
      <c r="N59" s="149"/>
      <c r="O59" s="149"/>
      <c r="P59" s="94"/>
    </row>
    <row r="60" spans="1:16" x14ac:dyDescent="0.25">
      <c r="A60" s="94"/>
      <c r="B60" s="94"/>
      <c r="C60" s="151"/>
      <c r="D60" s="151"/>
      <c r="E60" s="151"/>
      <c r="F60" s="94"/>
      <c r="G60" s="94"/>
      <c r="H60" s="94"/>
      <c r="I60" s="94"/>
      <c r="J60" s="149"/>
      <c r="K60" s="149"/>
      <c r="L60" s="153"/>
      <c r="M60" s="149"/>
      <c r="N60" s="149"/>
      <c r="O60" s="149"/>
      <c r="P60" s="94"/>
    </row>
    <row r="61" spans="1:16" x14ac:dyDescent="0.25">
      <c r="A61" s="94"/>
      <c r="B61" s="154" t="s">
        <v>69</v>
      </c>
      <c r="C61" s="151"/>
      <c r="D61" s="151"/>
      <c r="E61" s="151"/>
      <c r="F61" s="94"/>
      <c r="G61" s="94"/>
      <c r="H61" s="94"/>
      <c r="I61" s="94"/>
      <c r="J61" s="149"/>
      <c r="K61" s="149"/>
      <c r="L61" s="153"/>
      <c r="M61" s="149"/>
      <c r="N61" s="149"/>
      <c r="O61" s="149"/>
      <c r="P61" s="94"/>
    </row>
    <row r="62" spans="1:16" x14ac:dyDescent="0.25">
      <c r="A62" s="94"/>
      <c r="B62" s="155" t="s">
        <v>70</v>
      </c>
      <c r="C62" s="150">
        <v>61</v>
      </c>
      <c r="D62" s="156" t="s">
        <v>71</v>
      </c>
      <c r="E62" s="157">
        <f>G57</f>
        <v>81</v>
      </c>
      <c r="F62" s="94"/>
      <c r="G62" s="94"/>
      <c r="H62" s="94"/>
      <c r="I62" s="94"/>
      <c r="J62" s="149"/>
      <c r="K62" s="149"/>
      <c r="L62" s="153"/>
      <c r="M62" s="149"/>
      <c r="N62" s="149"/>
      <c r="O62" s="149"/>
      <c r="P62" s="94"/>
    </row>
    <row r="63" spans="1:16" x14ac:dyDescent="0.25">
      <c r="A63" s="94"/>
      <c r="B63" s="155" t="s">
        <v>72</v>
      </c>
      <c r="C63" s="150">
        <v>40</v>
      </c>
      <c r="D63" s="156" t="s">
        <v>71</v>
      </c>
      <c r="E63" s="150">
        <v>60</v>
      </c>
      <c r="F63" s="94"/>
      <c r="G63" s="94"/>
      <c r="H63" s="94"/>
      <c r="I63" s="94"/>
      <c r="J63" s="149"/>
      <c r="K63" s="149"/>
      <c r="L63" s="152"/>
      <c r="M63" s="149"/>
      <c r="N63" s="149"/>
      <c r="O63" s="149"/>
      <c r="P63" s="94"/>
    </row>
    <row r="64" spans="1:16" x14ac:dyDescent="0.25">
      <c r="A64" s="94"/>
      <c r="B64" s="155" t="s">
        <v>73</v>
      </c>
      <c r="C64" s="157">
        <f>I57</f>
        <v>27</v>
      </c>
      <c r="D64" s="156" t="s">
        <v>71</v>
      </c>
      <c r="E64" s="150">
        <v>39</v>
      </c>
      <c r="F64" s="94"/>
      <c r="G64" s="94"/>
      <c r="H64" s="94"/>
      <c r="I64" s="94"/>
      <c r="J64" s="149"/>
      <c r="K64" s="149"/>
      <c r="L64" s="153"/>
      <c r="M64" s="149"/>
      <c r="N64" s="149"/>
      <c r="O64" s="149"/>
      <c r="P64" s="94"/>
    </row>
    <row r="65" spans="1:16" x14ac:dyDescent="0.25">
      <c r="A65" s="94"/>
      <c r="B65" s="146"/>
      <c r="C65" s="151"/>
      <c r="D65" s="151"/>
      <c r="E65" s="151"/>
      <c r="F65" s="94"/>
      <c r="G65" s="94"/>
      <c r="H65" s="94"/>
      <c r="I65" s="94"/>
      <c r="J65" s="149"/>
      <c r="K65" s="149"/>
      <c r="L65" s="153"/>
      <c r="M65" s="149"/>
      <c r="N65" s="149"/>
      <c r="O65" s="149"/>
      <c r="P65" s="94"/>
    </row>
    <row r="66" spans="1:16" x14ac:dyDescent="0.25">
      <c r="A66" s="94"/>
      <c r="B66" s="154" t="s">
        <v>74</v>
      </c>
      <c r="C66" s="151"/>
      <c r="D66" s="151"/>
      <c r="E66" s="151"/>
      <c r="F66" s="94"/>
      <c r="G66" s="94"/>
      <c r="H66" s="94"/>
      <c r="I66" s="94"/>
      <c r="J66" s="149"/>
      <c r="K66" s="149"/>
      <c r="L66" s="153"/>
      <c r="M66" s="149"/>
      <c r="N66" s="149"/>
      <c r="O66" s="149"/>
      <c r="P66" s="94"/>
    </row>
    <row r="67" spans="1:16" x14ac:dyDescent="0.25">
      <c r="A67" s="94"/>
      <c r="B67" s="155" t="s">
        <v>70</v>
      </c>
      <c r="C67" s="150">
        <v>18</v>
      </c>
      <c r="D67" s="156" t="s">
        <v>71</v>
      </c>
      <c r="E67" s="157">
        <f>G58</f>
        <v>24</v>
      </c>
      <c r="F67" s="94"/>
      <c r="G67" s="94"/>
      <c r="H67" s="94"/>
      <c r="I67" s="94"/>
      <c r="J67" s="94"/>
      <c r="K67" s="94"/>
      <c r="L67" s="94"/>
      <c r="M67" s="94"/>
      <c r="N67" s="94"/>
      <c r="O67" s="94"/>
      <c r="P67" s="94"/>
    </row>
    <row r="68" spans="1:16" x14ac:dyDescent="0.25">
      <c r="A68" s="94"/>
      <c r="B68" s="155" t="s">
        <v>72</v>
      </c>
      <c r="C68" s="150">
        <v>11</v>
      </c>
      <c r="D68" s="156" t="s">
        <v>71</v>
      </c>
      <c r="E68" s="150">
        <v>17</v>
      </c>
      <c r="F68" s="94"/>
      <c r="G68" s="94"/>
      <c r="H68" s="94"/>
      <c r="I68" s="94"/>
      <c r="J68" s="94"/>
      <c r="K68" s="94"/>
      <c r="L68" s="94"/>
      <c r="M68" s="94"/>
      <c r="N68" s="94"/>
      <c r="O68" s="94"/>
      <c r="P68" s="94"/>
    </row>
    <row r="69" spans="1:16" x14ac:dyDescent="0.25">
      <c r="A69" s="94"/>
      <c r="B69" s="155" t="s">
        <v>73</v>
      </c>
      <c r="C69" s="157">
        <f>I58</f>
        <v>8</v>
      </c>
      <c r="D69" s="156" t="s">
        <v>71</v>
      </c>
      <c r="E69" s="150">
        <v>10</v>
      </c>
      <c r="F69" s="94"/>
      <c r="G69" s="94"/>
      <c r="H69" s="94"/>
      <c r="I69" s="94"/>
      <c r="J69" s="94"/>
      <c r="K69" s="94"/>
      <c r="L69" s="94"/>
      <c r="M69" s="94"/>
      <c r="N69" s="94"/>
      <c r="O69" s="94"/>
      <c r="P69" s="94"/>
    </row>
    <row r="70" spans="1:16" x14ac:dyDescent="0.25">
      <c r="A70" s="94"/>
      <c r="B70" s="94"/>
      <c r="C70" s="94"/>
      <c r="D70" s="94"/>
      <c r="E70" s="94"/>
      <c r="F70" s="94"/>
      <c r="G70" s="94"/>
      <c r="H70" s="94"/>
      <c r="I70" s="94"/>
      <c r="J70" s="94"/>
      <c r="K70" s="94"/>
      <c r="L70" s="94"/>
      <c r="M70" s="94"/>
      <c r="N70" s="94"/>
      <c r="O70" s="94"/>
      <c r="P70" s="94"/>
    </row>
    <row r="71" spans="1:16" x14ac:dyDescent="0.25">
      <c r="A71" s="94"/>
      <c r="B71" s="94"/>
      <c r="C71" s="94"/>
      <c r="D71" s="94"/>
      <c r="E71" s="94"/>
      <c r="F71" s="94"/>
      <c r="G71" s="94"/>
      <c r="H71" s="94"/>
      <c r="I71" s="94"/>
      <c r="J71" s="94"/>
      <c r="K71" s="94"/>
      <c r="L71" s="94"/>
      <c r="M71" s="94"/>
      <c r="N71" s="94"/>
      <c r="O71" s="94"/>
      <c r="P71" s="94"/>
    </row>
    <row r="72" spans="1:16" x14ac:dyDescent="0.25">
      <c r="A72" s="94"/>
      <c r="B72" s="94"/>
      <c r="C72" s="94"/>
      <c r="D72" s="94"/>
      <c r="E72" s="94"/>
      <c r="F72" s="94"/>
      <c r="G72" s="94"/>
      <c r="H72" s="94"/>
      <c r="I72" s="94"/>
      <c r="J72" s="94"/>
      <c r="K72" s="94"/>
      <c r="L72" s="94"/>
      <c r="M72" s="94"/>
      <c r="N72" s="94"/>
      <c r="O72" s="94"/>
      <c r="P72" s="94"/>
    </row>
  </sheetData>
  <protectedRanges>
    <protectedRange sqref="C34:E34 C32:E32 C30:E30 C28:E28 C22:E22 C20:E20 C18:E18 C16:E16 C14:E14 C12:E12 C10:E10 C8:E8 C6:E6 B3" name="Intervallo1"/>
    <protectedRange sqref="B2" name="Intervallo1_1"/>
  </protectedRanges>
  <mergeCells count="6">
    <mergeCell ref="K42:P42"/>
    <mergeCell ref="A4:B4"/>
    <mergeCell ref="C4:E4"/>
    <mergeCell ref="A26:B26"/>
    <mergeCell ref="C26:E26"/>
    <mergeCell ref="J28:O2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2"/>
  <sheetViews>
    <sheetView topLeftCell="A55" zoomScale="120" zoomScaleNormal="120" workbookViewId="0">
      <selection activeCell="B2" sqref="B2"/>
    </sheetView>
  </sheetViews>
  <sheetFormatPr defaultRowHeight="15" x14ac:dyDescent="0.25"/>
  <cols>
    <col min="2" max="2" width="53.28515625" bestFit="1" customWidth="1"/>
  </cols>
  <sheetData>
    <row r="1" spans="1:16" x14ac:dyDescent="0.25">
      <c r="A1" s="94"/>
      <c r="B1" s="95" t="s">
        <v>9</v>
      </c>
      <c r="C1" s="94"/>
      <c r="D1" s="94"/>
      <c r="E1" s="94"/>
      <c r="F1" s="94"/>
      <c r="G1" s="94"/>
      <c r="H1" s="94"/>
      <c r="I1" s="94"/>
      <c r="J1" s="94"/>
      <c r="K1" s="94"/>
      <c r="L1" s="94"/>
      <c r="M1" s="94"/>
      <c r="N1" s="94"/>
      <c r="O1" s="94"/>
      <c r="P1" s="94"/>
    </row>
    <row r="2" spans="1:16" x14ac:dyDescent="0.25">
      <c r="A2" s="94"/>
      <c r="B2" s="4" t="s">
        <v>138</v>
      </c>
      <c r="C2" s="97"/>
      <c r="D2" s="97"/>
      <c r="E2" s="97"/>
      <c r="F2" s="94"/>
      <c r="G2" s="94"/>
      <c r="H2" s="94"/>
      <c r="I2" s="94"/>
      <c r="J2" s="94"/>
      <c r="K2" s="94"/>
      <c r="L2" s="94"/>
      <c r="M2" s="94"/>
      <c r="N2" s="94"/>
      <c r="O2" s="94"/>
      <c r="P2" s="94"/>
    </row>
    <row r="3" spans="1:16" x14ac:dyDescent="0.25">
      <c r="A3" s="94"/>
      <c r="B3" s="158" t="s">
        <v>115</v>
      </c>
      <c r="C3" s="99"/>
      <c r="D3" s="99"/>
      <c r="E3" s="99"/>
      <c r="F3" s="94"/>
      <c r="G3" s="94"/>
      <c r="H3" s="94"/>
      <c r="I3" s="94"/>
      <c r="J3" s="94"/>
      <c r="K3" s="94"/>
      <c r="L3" s="94"/>
      <c r="M3" s="94"/>
      <c r="N3" s="94"/>
      <c r="O3" s="94"/>
      <c r="P3" s="94"/>
    </row>
    <row r="4" spans="1:16" x14ac:dyDescent="0.25">
      <c r="A4" s="192" t="s">
        <v>10</v>
      </c>
      <c r="B4" s="192"/>
      <c r="C4" s="192" t="s">
        <v>11</v>
      </c>
      <c r="D4" s="192"/>
      <c r="E4" s="192"/>
      <c r="F4" s="94"/>
      <c r="G4" s="94"/>
      <c r="H4" s="94"/>
      <c r="I4" s="94"/>
      <c r="J4" s="94"/>
      <c r="K4" s="94"/>
      <c r="L4" s="94"/>
      <c r="M4" s="94"/>
      <c r="N4" s="94"/>
      <c r="O4" s="94"/>
      <c r="P4" s="94"/>
    </row>
    <row r="5" spans="1:16" x14ac:dyDescent="0.25">
      <c r="A5" s="100">
        <v>1</v>
      </c>
      <c r="B5" s="100" t="s">
        <v>12</v>
      </c>
      <c r="C5" s="101" t="s">
        <v>13</v>
      </c>
      <c r="D5" s="101" t="s">
        <v>14</v>
      </c>
      <c r="E5" s="101" t="s">
        <v>15</v>
      </c>
      <c r="F5" s="94"/>
      <c r="G5" s="94"/>
      <c r="H5" s="94"/>
      <c r="I5" s="94"/>
      <c r="J5" s="94"/>
      <c r="K5" s="94"/>
      <c r="L5" s="94"/>
      <c r="M5" s="94"/>
      <c r="N5" s="94"/>
      <c r="O5" s="94"/>
      <c r="P5" s="94"/>
    </row>
    <row r="6" spans="1:16" ht="51.75" x14ac:dyDescent="0.25">
      <c r="A6" s="102"/>
      <c r="B6" s="103" t="s">
        <v>16</v>
      </c>
      <c r="C6" s="104"/>
      <c r="D6" s="104" t="s">
        <v>75</v>
      </c>
      <c r="E6" s="104"/>
      <c r="F6" s="94"/>
      <c r="G6" s="94"/>
      <c r="H6" s="105">
        <f>COUNTA(C6:E6)</f>
        <v>1</v>
      </c>
      <c r="I6" s="106" t="str">
        <f>IF(H6=1,"OK","VALORIZZARE UN LIVELLO")</f>
        <v>OK</v>
      </c>
      <c r="J6" s="94"/>
      <c r="K6" s="94"/>
      <c r="L6" s="94"/>
      <c r="M6" s="94"/>
      <c r="N6" s="94"/>
      <c r="O6" s="94"/>
      <c r="P6" s="94"/>
    </row>
    <row r="7" spans="1:16" x14ac:dyDescent="0.25">
      <c r="A7" s="100">
        <v>2</v>
      </c>
      <c r="B7" s="100" t="s">
        <v>18</v>
      </c>
      <c r="C7" s="101" t="s">
        <v>13</v>
      </c>
      <c r="D7" s="101" t="s">
        <v>14</v>
      </c>
      <c r="E7" s="101" t="s">
        <v>15</v>
      </c>
      <c r="F7" s="94"/>
      <c r="G7" s="94"/>
      <c r="H7" s="105"/>
      <c r="I7" s="106"/>
      <c r="J7" s="94"/>
      <c r="K7" s="94"/>
      <c r="L7" s="94"/>
      <c r="M7" s="94"/>
      <c r="N7" s="94"/>
      <c r="O7" s="94"/>
      <c r="P7" s="94"/>
    </row>
    <row r="8" spans="1:16" ht="39" x14ac:dyDescent="0.25">
      <c r="A8" s="102"/>
      <c r="B8" s="103" t="s">
        <v>19</v>
      </c>
      <c r="C8" s="104"/>
      <c r="D8" s="104" t="s">
        <v>75</v>
      </c>
      <c r="E8" s="104"/>
      <c r="F8" s="94"/>
      <c r="G8" s="94"/>
      <c r="H8" s="105">
        <f>COUNTA(C8:E8)</f>
        <v>1</v>
      </c>
      <c r="I8" s="106" t="str">
        <f t="shared" ref="I8:I22" si="0">IF(H8=1,"OK","VALORIZZARE UN LIVELLO")</f>
        <v>OK</v>
      </c>
      <c r="J8" s="94"/>
      <c r="K8" s="94"/>
      <c r="L8" s="94"/>
      <c r="M8" s="94"/>
      <c r="N8" s="94"/>
      <c r="O8" s="94"/>
      <c r="P8" s="94"/>
    </row>
    <row r="9" spans="1:16" x14ac:dyDescent="0.25">
      <c r="A9" s="100">
        <v>3</v>
      </c>
      <c r="B9" s="100" t="s">
        <v>95</v>
      </c>
      <c r="C9" s="101" t="s">
        <v>13</v>
      </c>
      <c r="D9" s="101" t="s">
        <v>14</v>
      </c>
      <c r="E9" s="101" t="s">
        <v>15</v>
      </c>
      <c r="F9" s="94"/>
      <c r="G9" s="94"/>
      <c r="H9" s="105"/>
      <c r="I9" s="106"/>
      <c r="J9" s="94"/>
      <c r="K9" s="94"/>
      <c r="L9" s="94"/>
      <c r="M9" s="94"/>
      <c r="N9" s="94"/>
      <c r="O9" s="94"/>
      <c r="P9" s="94"/>
    </row>
    <row r="10" spans="1:16" ht="26.25" x14ac:dyDescent="0.25">
      <c r="A10" s="102"/>
      <c r="B10" s="103" t="s">
        <v>21</v>
      </c>
      <c r="C10" s="104"/>
      <c r="D10" s="104" t="s">
        <v>75</v>
      </c>
      <c r="E10" s="104"/>
      <c r="F10" s="94"/>
      <c r="G10" s="94"/>
      <c r="H10" s="105">
        <f>COUNTA(C10:E10)</f>
        <v>1</v>
      </c>
      <c r="I10" s="106" t="str">
        <f t="shared" si="0"/>
        <v>OK</v>
      </c>
      <c r="J10" s="94"/>
      <c r="K10" s="94"/>
      <c r="L10" s="94"/>
      <c r="M10" s="94"/>
      <c r="N10" s="94"/>
      <c r="O10" s="94"/>
      <c r="P10" s="94"/>
    </row>
    <row r="11" spans="1:16" x14ac:dyDescent="0.25">
      <c r="A11" s="100">
        <v>4</v>
      </c>
      <c r="B11" s="100" t="s">
        <v>22</v>
      </c>
      <c r="C11" s="101" t="s">
        <v>13</v>
      </c>
      <c r="D11" s="101" t="s">
        <v>14</v>
      </c>
      <c r="E11" s="101" t="s">
        <v>15</v>
      </c>
      <c r="F11" s="94"/>
      <c r="G11" s="94"/>
      <c r="H11" s="105"/>
      <c r="I11" s="106"/>
      <c r="J11" s="94"/>
      <c r="K11" s="94"/>
      <c r="L11" s="94"/>
      <c r="M11" s="94"/>
      <c r="N11" s="94"/>
      <c r="O11" s="94"/>
      <c r="P11" s="94"/>
    </row>
    <row r="12" spans="1:16" ht="64.5" x14ac:dyDescent="0.25">
      <c r="A12" s="102"/>
      <c r="B12" s="103" t="s">
        <v>23</v>
      </c>
      <c r="C12" s="104"/>
      <c r="D12" s="104"/>
      <c r="E12" s="104" t="s">
        <v>17</v>
      </c>
      <c r="F12" s="94"/>
      <c r="G12" s="94"/>
      <c r="H12" s="105">
        <f>COUNTA(C12:E12)</f>
        <v>1</v>
      </c>
      <c r="I12" s="106" t="str">
        <f t="shared" si="0"/>
        <v>OK</v>
      </c>
      <c r="J12" s="94"/>
      <c r="K12" s="94"/>
      <c r="L12" s="94"/>
      <c r="M12" s="94"/>
      <c r="N12" s="94"/>
      <c r="O12" s="94"/>
      <c r="P12" s="94"/>
    </row>
    <row r="13" spans="1:16" x14ac:dyDescent="0.25">
      <c r="A13" s="100">
        <v>5</v>
      </c>
      <c r="B13" s="100" t="s">
        <v>96</v>
      </c>
      <c r="C13" s="101" t="s">
        <v>13</v>
      </c>
      <c r="D13" s="101" t="s">
        <v>14</v>
      </c>
      <c r="E13" s="101" t="s">
        <v>15</v>
      </c>
      <c r="F13" s="94"/>
      <c r="G13" s="94"/>
      <c r="H13" s="105"/>
      <c r="I13" s="106"/>
      <c r="J13" s="94"/>
      <c r="K13" s="94"/>
      <c r="L13" s="94"/>
      <c r="M13" s="94"/>
      <c r="N13" s="94"/>
      <c r="O13" s="94"/>
      <c r="P13" s="94"/>
    </row>
    <row r="14" spans="1:16" ht="51.75" x14ac:dyDescent="0.25">
      <c r="A14" s="102"/>
      <c r="B14" s="103" t="s">
        <v>25</v>
      </c>
      <c r="C14" s="104"/>
      <c r="D14" s="104"/>
      <c r="E14" s="104" t="s">
        <v>17</v>
      </c>
      <c r="F14" s="94"/>
      <c r="G14" s="94"/>
      <c r="H14" s="105">
        <f>COUNTA(C14:E14)</f>
        <v>1</v>
      </c>
      <c r="I14" s="106" t="str">
        <f t="shared" si="0"/>
        <v>OK</v>
      </c>
      <c r="J14" s="94"/>
      <c r="K14" s="94"/>
      <c r="L14" s="94"/>
      <c r="M14" s="94"/>
      <c r="N14" s="94"/>
      <c r="O14" s="94"/>
      <c r="P14" s="94"/>
    </row>
    <row r="15" spans="1:16" ht="26.25" x14ac:dyDescent="0.25">
      <c r="A15" s="100">
        <v>6</v>
      </c>
      <c r="B15" s="100" t="s">
        <v>26</v>
      </c>
      <c r="C15" s="101" t="s">
        <v>13</v>
      </c>
      <c r="D15" s="101" t="s">
        <v>14</v>
      </c>
      <c r="E15" s="101" t="s">
        <v>15</v>
      </c>
      <c r="F15" s="94"/>
      <c r="G15" s="94"/>
      <c r="H15" s="105"/>
      <c r="I15" s="106"/>
      <c r="J15" s="94"/>
      <c r="K15" s="94"/>
      <c r="L15" s="94"/>
      <c r="M15" s="94"/>
      <c r="N15" s="94"/>
      <c r="O15" s="94"/>
      <c r="P15" s="94"/>
    </row>
    <row r="16" spans="1:16" ht="21" x14ac:dyDescent="0.25">
      <c r="A16" s="102"/>
      <c r="B16" s="103" t="s">
        <v>27</v>
      </c>
      <c r="C16" s="104"/>
      <c r="D16" s="104" t="s">
        <v>75</v>
      </c>
      <c r="E16" s="104"/>
      <c r="F16" s="94"/>
      <c r="G16" s="94"/>
      <c r="H16" s="105">
        <f>COUNTA(C16:E16)</f>
        <v>1</v>
      </c>
      <c r="I16" s="106" t="str">
        <f t="shared" si="0"/>
        <v>OK</v>
      </c>
      <c r="J16" s="94"/>
      <c r="K16" s="94"/>
      <c r="L16" s="94"/>
      <c r="M16" s="94"/>
      <c r="N16" s="94"/>
      <c r="O16" s="94"/>
      <c r="P16" s="94"/>
    </row>
    <row r="17" spans="1:16" x14ac:dyDescent="0.25">
      <c r="A17" s="100">
        <v>7</v>
      </c>
      <c r="B17" s="100" t="s">
        <v>28</v>
      </c>
      <c r="C17" s="101" t="s">
        <v>13</v>
      </c>
      <c r="D17" s="101" t="s">
        <v>14</v>
      </c>
      <c r="E17" s="101" t="s">
        <v>15</v>
      </c>
      <c r="F17" s="94"/>
      <c r="G17" s="94"/>
      <c r="H17" s="105"/>
      <c r="I17" s="106"/>
      <c r="J17" s="94"/>
      <c r="K17" s="94"/>
      <c r="L17" s="94"/>
      <c r="M17" s="94"/>
      <c r="N17" s="94"/>
      <c r="O17" s="94"/>
      <c r="P17" s="94"/>
    </row>
    <row r="18" spans="1:16" ht="77.25" x14ac:dyDescent="0.25">
      <c r="A18" s="102"/>
      <c r="B18" s="103" t="s">
        <v>29</v>
      </c>
      <c r="C18" s="104"/>
      <c r="D18" s="104"/>
      <c r="E18" s="104" t="s">
        <v>17</v>
      </c>
      <c r="F18" s="94"/>
      <c r="G18" s="94"/>
      <c r="H18" s="105">
        <f>COUNTA(C18:E18)</f>
        <v>1</v>
      </c>
      <c r="I18" s="106" t="str">
        <f t="shared" si="0"/>
        <v>OK</v>
      </c>
      <c r="J18" s="94"/>
      <c r="K18" s="94"/>
      <c r="L18" s="94"/>
      <c r="M18" s="94"/>
      <c r="N18" s="94"/>
      <c r="O18" s="94"/>
      <c r="P18" s="94"/>
    </row>
    <row r="19" spans="1:16" ht="26.25" x14ac:dyDescent="0.25">
      <c r="A19" s="100">
        <v>8</v>
      </c>
      <c r="B19" s="100" t="s">
        <v>30</v>
      </c>
      <c r="C19" s="101" t="s">
        <v>13</v>
      </c>
      <c r="D19" s="101" t="s">
        <v>14</v>
      </c>
      <c r="E19" s="101" t="s">
        <v>15</v>
      </c>
      <c r="F19" s="94"/>
      <c r="G19" s="94"/>
      <c r="H19" s="105"/>
      <c r="I19" s="106"/>
      <c r="J19" s="94"/>
      <c r="K19" s="94"/>
      <c r="L19" s="94"/>
      <c r="M19" s="94"/>
      <c r="N19" s="94"/>
      <c r="O19" s="94"/>
      <c r="P19" s="94"/>
    </row>
    <row r="20" spans="1:16" ht="26.25" x14ac:dyDescent="0.25">
      <c r="A20" s="102"/>
      <c r="B20" s="103" t="s">
        <v>97</v>
      </c>
      <c r="C20" s="104"/>
      <c r="D20" s="104"/>
      <c r="E20" s="104" t="s">
        <v>17</v>
      </c>
      <c r="F20" s="94"/>
      <c r="G20" s="94"/>
      <c r="H20" s="105">
        <f>COUNTA(C20:E20)</f>
        <v>1</v>
      </c>
      <c r="I20" s="106" t="str">
        <f t="shared" si="0"/>
        <v>OK</v>
      </c>
      <c r="J20" s="94"/>
      <c r="K20" s="94"/>
      <c r="L20" s="94"/>
      <c r="M20" s="94"/>
      <c r="N20" s="94"/>
      <c r="O20" s="94"/>
      <c r="P20" s="94"/>
    </row>
    <row r="21" spans="1:16" ht="26.25" x14ac:dyDescent="0.25">
      <c r="A21" s="100">
        <v>9</v>
      </c>
      <c r="B21" s="100" t="s">
        <v>32</v>
      </c>
      <c r="C21" s="101" t="s">
        <v>13</v>
      </c>
      <c r="D21" s="101" t="s">
        <v>14</v>
      </c>
      <c r="E21" s="101" t="s">
        <v>15</v>
      </c>
      <c r="F21" s="94"/>
      <c r="G21" s="94"/>
      <c r="H21" s="105"/>
      <c r="I21" s="106"/>
      <c r="J21" s="94"/>
      <c r="K21" s="94"/>
      <c r="L21" s="94"/>
      <c r="M21" s="94"/>
      <c r="N21" s="94"/>
      <c r="O21" s="94"/>
      <c r="P21" s="94"/>
    </row>
    <row r="22" spans="1:16" ht="26.25" x14ac:dyDescent="0.25">
      <c r="A22" s="102"/>
      <c r="B22" s="103" t="s">
        <v>98</v>
      </c>
      <c r="C22" s="107"/>
      <c r="D22" s="107"/>
      <c r="E22" s="107" t="s">
        <v>75</v>
      </c>
      <c r="F22" s="94"/>
      <c r="G22" s="94"/>
      <c r="H22" s="105">
        <f>COUNTA(C22:E22)</f>
        <v>1</v>
      </c>
      <c r="I22" s="106" t="str">
        <f t="shared" si="0"/>
        <v>OK</v>
      </c>
      <c r="J22" s="94"/>
      <c r="K22" s="94"/>
      <c r="L22" s="94"/>
      <c r="M22" s="94"/>
      <c r="N22" s="94"/>
      <c r="O22" s="94"/>
      <c r="P22" s="94"/>
    </row>
    <row r="23" spans="1:16" x14ac:dyDescent="0.25">
      <c r="A23" s="94"/>
      <c r="B23" s="94"/>
      <c r="C23" s="108" t="s">
        <v>13</v>
      </c>
      <c r="D23" s="108" t="s">
        <v>14</v>
      </c>
      <c r="E23" s="108" t="s">
        <v>15</v>
      </c>
      <c r="F23" s="94"/>
      <c r="G23" s="94"/>
      <c r="H23" s="105"/>
      <c r="I23" s="106"/>
      <c r="J23" s="94"/>
      <c r="K23" s="94"/>
      <c r="L23" s="94"/>
      <c r="M23" s="94"/>
      <c r="N23" s="94"/>
      <c r="O23" s="94"/>
      <c r="P23" s="94"/>
    </row>
    <row r="24" spans="1:16" x14ac:dyDescent="0.25">
      <c r="A24" s="94"/>
      <c r="B24" s="109" t="s">
        <v>34</v>
      </c>
      <c r="C24" s="110">
        <f>COUNTA(C6,C8,C10,C12,C14,C16,C18,C20,C22)</f>
        <v>0</v>
      </c>
      <c r="D24" s="110">
        <f>COUNTA(D6,D8,D10,D12,D14,D16,D18,D20,D22)</f>
        <v>4</v>
      </c>
      <c r="E24" s="110">
        <f>COUNTA(E6,E8,E10,E12,E14,E16,E18,E20,E22)</f>
        <v>5</v>
      </c>
      <c r="F24" s="94"/>
      <c r="G24" s="94"/>
      <c r="H24" s="105">
        <f>SUM(C24:E24)</f>
        <v>9</v>
      </c>
      <c r="I24" s="106" t="str">
        <f>IF(H24=9,"OK","ERRORE TOTALI")</f>
        <v>OK</v>
      </c>
      <c r="J24" s="94"/>
      <c r="K24" s="94"/>
      <c r="L24" s="94" t="s">
        <v>35</v>
      </c>
      <c r="M24" s="94"/>
      <c r="N24" s="94"/>
      <c r="O24" s="94"/>
      <c r="P24" s="94"/>
    </row>
    <row r="25" spans="1:16" ht="15.75" thickBot="1" x14ac:dyDescent="0.3">
      <c r="A25" s="94"/>
      <c r="B25" s="94"/>
      <c r="C25" s="94"/>
      <c r="D25" s="94"/>
      <c r="E25" s="94"/>
      <c r="F25" s="94"/>
      <c r="G25" s="94"/>
      <c r="H25" s="105"/>
      <c r="I25" s="106"/>
      <c r="J25" s="94"/>
      <c r="K25" s="94"/>
      <c r="L25" s="94"/>
      <c r="M25" s="94"/>
      <c r="N25" s="94"/>
      <c r="O25" s="94"/>
      <c r="P25" s="94"/>
    </row>
    <row r="26" spans="1:16" ht="15.75" thickBot="1" x14ac:dyDescent="0.3">
      <c r="A26" s="193" t="s">
        <v>36</v>
      </c>
      <c r="B26" s="194"/>
      <c r="C26" s="195" t="s">
        <v>11</v>
      </c>
      <c r="D26" s="195"/>
      <c r="E26" s="195"/>
      <c r="F26" s="94"/>
      <c r="G26" s="94"/>
      <c r="H26" s="105"/>
      <c r="I26" s="106"/>
      <c r="J26" s="94"/>
      <c r="K26" s="94"/>
      <c r="L26" s="94"/>
      <c r="M26" s="94"/>
      <c r="N26" s="94"/>
      <c r="O26" s="94"/>
      <c r="P26" s="94"/>
    </row>
    <row r="27" spans="1:16" x14ac:dyDescent="0.25">
      <c r="A27" s="111">
        <v>1</v>
      </c>
      <c r="B27" s="112" t="s">
        <v>37</v>
      </c>
      <c r="C27" s="101" t="s">
        <v>13</v>
      </c>
      <c r="D27" s="101" t="s">
        <v>14</v>
      </c>
      <c r="E27" s="101" t="s">
        <v>15</v>
      </c>
      <c r="F27" s="94"/>
      <c r="G27" s="94"/>
      <c r="H27" s="105"/>
      <c r="I27" s="106"/>
      <c r="J27" s="94"/>
      <c r="K27" s="94"/>
      <c r="L27" s="94"/>
      <c r="M27" s="94"/>
      <c r="N27" s="94"/>
      <c r="O27" s="94"/>
      <c r="P27" s="94"/>
    </row>
    <row r="28" spans="1:16" ht="52.5" thickBot="1" x14ac:dyDescent="0.3">
      <c r="A28" s="113"/>
      <c r="B28" s="114" t="s">
        <v>38</v>
      </c>
      <c r="C28" s="104"/>
      <c r="D28" s="104"/>
      <c r="E28" s="104" t="s">
        <v>17</v>
      </c>
      <c r="F28" s="94"/>
      <c r="G28" s="94"/>
      <c r="H28" s="105">
        <f>COUNTA(C28:E28)</f>
        <v>1</v>
      </c>
      <c r="I28" s="106" t="str">
        <f>IF(H28=1,"OK","VALORIZZARE UN LIVELLO")</f>
        <v>OK</v>
      </c>
      <c r="J28" s="196"/>
      <c r="K28" s="196"/>
      <c r="L28" s="196"/>
      <c r="M28" s="196"/>
      <c r="N28" s="196"/>
      <c r="O28" s="196"/>
      <c r="P28" s="94"/>
    </row>
    <row r="29" spans="1:16" x14ac:dyDescent="0.25">
      <c r="A29" s="111">
        <v>2</v>
      </c>
      <c r="B29" s="112" t="s">
        <v>39</v>
      </c>
      <c r="C29" s="101" t="s">
        <v>13</v>
      </c>
      <c r="D29" s="101" t="s">
        <v>14</v>
      </c>
      <c r="E29" s="101" t="s">
        <v>15</v>
      </c>
      <c r="F29" s="94"/>
      <c r="G29" s="94"/>
      <c r="H29" s="105"/>
      <c r="I29" s="106"/>
      <c r="J29" s="94"/>
      <c r="K29" s="94"/>
      <c r="L29" s="94"/>
      <c r="M29" s="94"/>
      <c r="N29" s="94"/>
      <c r="O29" s="94"/>
      <c r="P29" s="94"/>
    </row>
    <row r="30" spans="1:16" ht="39.75" thickBot="1" x14ac:dyDescent="0.3">
      <c r="A30" s="113"/>
      <c r="B30" s="114" t="s">
        <v>40</v>
      </c>
      <c r="C30" s="104"/>
      <c r="D30" s="104"/>
      <c r="E30" s="104" t="s">
        <v>17</v>
      </c>
      <c r="F30" s="94"/>
      <c r="G30" s="94"/>
      <c r="H30" s="105">
        <f>COUNTA(C30:E30)</f>
        <v>1</v>
      </c>
      <c r="I30" s="106" t="str">
        <f>IF(H30=1,"OK","VALORIZZARE UN LIVELLO")</f>
        <v>OK</v>
      </c>
      <c r="J30" s="94"/>
      <c r="K30" s="94"/>
      <c r="L30" s="94"/>
      <c r="M30" s="94"/>
      <c r="N30" s="94"/>
      <c r="O30" s="94"/>
      <c r="P30" s="94"/>
    </row>
    <row r="31" spans="1:16" x14ac:dyDescent="0.25">
      <c r="A31" s="111">
        <v>3</v>
      </c>
      <c r="B31" s="112" t="s">
        <v>41</v>
      </c>
      <c r="C31" s="101" t="s">
        <v>13</v>
      </c>
      <c r="D31" s="101" t="s">
        <v>14</v>
      </c>
      <c r="E31" s="101" t="s">
        <v>15</v>
      </c>
      <c r="F31" s="94"/>
      <c r="G31" s="94"/>
      <c r="H31" s="105"/>
      <c r="I31" s="106"/>
      <c r="J31" s="94"/>
      <c r="K31" s="94"/>
      <c r="L31" s="94"/>
      <c r="M31" s="94"/>
      <c r="N31" s="94"/>
      <c r="O31" s="94"/>
      <c r="P31" s="94"/>
    </row>
    <row r="32" spans="1:16" ht="39.75" thickBot="1" x14ac:dyDescent="0.3">
      <c r="A32" s="113"/>
      <c r="B32" s="114" t="s">
        <v>42</v>
      </c>
      <c r="C32" s="104"/>
      <c r="D32" s="104" t="s">
        <v>75</v>
      </c>
      <c r="E32" s="104"/>
      <c r="F32" s="94"/>
      <c r="G32" s="94"/>
      <c r="H32" s="105">
        <f>COUNTA(C32:E32)</f>
        <v>1</v>
      </c>
      <c r="I32" s="106" t="str">
        <f>IF(H32=1,"OK","VALORIZZARE UN LIVELLO")</f>
        <v>OK</v>
      </c>
      <c r="J32" s="94"/>
      <c r="K32" s="94"/>
      <c r="L32" s="94"/>
      <c r="M32" s="94"/>
      <c r="N32" s="94"/>
      <c r="O32" s="94"/>
      <c r="P32" s="94"/>
    </row>
    <row r="33" spans="1:16" x14ac:dyDescent="0.25">
      <c r="A33" s="111">
        <v>4</v>
      </c>
      <c r="B33" s="112" t="s">
        <v>43</v>
      </c>
      <c r="C33" s="101" t="s">
        <v>13</v>
      </c>
      <c r="D33" s="101" t="s">
        <v>14</v>
      </c>
      <c r="E33" s="101" t="s">
        <v>15</v>
      </c>
      <c r="F33" s="94"/>
      <c r="G33" s="94"/>
      <c r="H33" s="105"/>
      <c r="I33" s="106"/>
      <c r="J33" s="94"/>
      <c r="K33" s="94"/>
      <c r="L33" s="94"/>
      <c r="M33" s="94"/>
      <c r="N33" s="94"/>
      <c r="O33" s="94"/>
      <c r="P33" s="94"/>
    </row>
    <row r="34" spans="1:16" ht="52.5" thickBot="1" x14ac:dyDescent="0.3">
      <c r="A34" s="113"/>
      <c r="B34" s="115" t="s">
        <v>99</v>
      </c>
      <c r="C34" s="104"/>
      <c r="D34" s="104"/>
      <c r="E34" s="104" t="s">
        <v>17</v>
      </c>
      <c r="F34" s="94"/>
      <c r="G34" s="94"/>
      <c r="H34" s="105">
        <f>COUNTA(C34:E34)</f>
        <v>1</v>
      </c>
      <c r="I34" s="106" t="str">
        <f>IF(H34=1,"OK","VALORIZZARE UN LIVELLO")</f>
        <v>OK</v>
      </c>
      <c r="J34" s="94"/>
      <c r="K34" s="94"/>
      <c r="L34" s="94"/>
      <c r="M34" s="94"/>
      <c r="N34" s="94"/>
      <c r="O34" s="94"/>
      <c r="P34" s="94"/>
    </row>
    <row r="35" spans="1:16" x14ac:dyDescent="0.25">
      <c r="A35" s="94"/>
      <c r="B35" s="94"/>
      <c r="C35" s="116" t="s">
        <v>13</v>
      </c>
      <c r="D35" s="116" t="s">
        <v>14</v>
      </c>
      <c r="E35" s="116" t="s">
        <v>15</v>
      </c>
      <c r="F35" s="94"/>
      <c r="G35" s="94"/>
      <c r="H35" s="105"/>
      <c r="I35" s="106"/>
      <c r="J35" s="94"/>
      <c r="K35" s="94"/>
      <c r="L35" s="94"/>
      <c r="M35" s="94"/>
      <c r="N35" s="94"/>
      <c r="O35" s="94"/>
      <c r="P35" s="94"/>
    </row>
    <row r="36" spans="1:16" x14ac:dyDescent="0.25">
      <c r="A36" s="94"/>
      <c r="B36" s="117" t="s">
        <v>45</v>
      </c>
      <c r="C36" s="110">
        <f>COUNTA(C28,C30,C32,C34)</f>
        <v>0</v>
      </c>
      <c r="D36" s="110">
        <f>COUNTA(D28,D30,D32,D34)</f>
        <v>1</v>
      </c>
      <c r="E36" s="110">
        <f>COUNTA(E28,E30,E32,E34)</f>
        <v>3</v>
      </c>
      <c r="F36" s="94"/>
      <c r="G36" s="94"/>
      <c r="H36" s="105">
        <f>SUM(C36:E36)</f>
        <v>4</v>
      </c>
      <c r="I36" s="106" t="str">
        <f>IF(H36=4,"OK","ERRORE TOTALI")</f>
        <v>OK</v>
      </c>
      <c r="J36" s="94"/>
      <c r="K36" s="94"/>
      <c r="L36" s="94" t="s">
        <v>35</v>
      </c>
      <c r="M36" s="94"/>
      <c r="N36" s="94"/>
      <c r="O36" s="94"/>
      <c r="P36" s="94"/>
    </row>
    <row r="37" spans="1:16" x14ac:dyDescent="0.25">
      <c r="A37" s="94"/>
      <c r="B37" s="94"/>
      <c r="C37" s="94"/>
      <c r="D37" s="94"/>
      <c r="E37" s="94"/>
      <c r="F37" s="94"/>
      <c r="G37" s="94"/>
      <c r="H37" s="94"/>
      <c r="I37" s="94"/>
      <c r="J37" s="94"/>
      <c r="K37" s="94"/>
      <c r="L37" s="94"/>
      <c r="M37" s="94"/>
      <c r="N37" s="94"/>
      <c r="O37" s="94"/>
      <c r="P37" s="94"/>
    </row>
    <row r="38" spans="1:16" ht="15.75" x14ac:dyDescent="0.25">
      <c r="A38" s="94"/>
      <c r="B38" s="118" t="s">
        <v>46</v>
      </c>
      <c r="C38" s="108" t="s">
        <v>13</v>
      </c>
      <c r="D38" s="108" t="s">
        <v>14</v>
      </c>
      <c r="E38" s="108" t="s">
        <v>15</v>
      </c>
      <c r="F38" s="108" t="s">
        <v>47</v>
      </c>
      <c r="G38" s="94"/>
      <c r="H38" s="94"/>
      <c r="I38" s="94"/>
      <c r="J38" s="94"/>
      <c r="K38" s="94"/>
      <c r="L38" s="94"/>
      <c r="M38" s="94"/>
      <c r="N38" s="94"/>
      <c r="O38" s="94"/>
      <c r="P38" s="94"/>
    </row>
    <row r="39" spans="1:16" x14ac:dyDescent="0.25">
      <c r="A39" s="94"/>
      <c r="B39" s="119" t="s">
        <v>3</v>
      </c>
      <c r="C39" s="120">
        <f>C24*C57</f>
        <v>0</v>
      </c>
      <c r="D39" s="120">
        <f>D24*D57</f>
        <v>24</v>
      </c>
      <c r="E39" s="120">
        <f>E24*E57</f>
        <v>15</v>
      </c>
      <c r="F39" s="121">
        <f>SUM(C39:E39)</f>
        <v>39</v>
      </c>
      <c r="G39" s="120" t="str">
        <f>IF(F39&lt;C63,"BASSO",(IF(F39&lt;C62,"MEDIO","ALTO")))</f>
        <v>BASSO</v>
      </c>
      <c r="H39" s="94"/>
      <c r="I39" s="94"/>
      <c r="J39" s="94"/>
      <c r="K39" s="94"/>
      <c r="L39" s="94"/>
      <c r="M39" s="94"/>
      <c r="N39" s="94"/>
      <c r="O39" s="94"/>
      <c r="P39" s="94"/>
    </row>
    <row r="40" spans="1:16" x14ac:dyDescent="0.25">
      <c r="A40" s="94"/>
      <c r="B40" s="122" t="s">
        <v>4</v>
      </c>
      <c r="C40" s="123">
        <f>C36*C58</f>
        <v>0</v>
      </c>
      <c r="D40" s="123">
        <f>D36*D58</f>
        <v>4</v>
      </c>
      <c r="E40" s="123">
        <f>E36*E58</f>
        <v>6</v>
      </c>
      <c r="F40" s="124">
        <f>SUM(C40:E40)</f>
        <v>10</v>
      </c>
      <c r="G40" s="123" t="str">
        <f>IF(F40&lt;C68,"BASSO",(IF(F40&lt;C67,"MEDIO","ALTO")))</f>
        <v>BASSO</v>
      </c>
      <c r="H40" s="94"/>
      <c r="I40" s="94"/>
      <c r="J40" s="94"/>
      <c r="K40" s="94"/>
      <c r="L40" s="94"/>
      <c r="M40" s="94"/>
      <c r="N40" s="94"/>
      <c r="O40" s="94"/>
      <c r="P40" s="94"/>
    </row>
    <row r="41" spans="1:16" ht="16.5" thickBot="1" x14ac:dyDescent="0.3">
      <c r="A41" s="94"/>
      <c r="B41" s="125" t="s">
        <v>48</v>
      </c>
      <c r="C41" s="126"/>
      <c r="D41" s="126"/>
      <c r="E41" s="126"/>
      <c r="F41" s="126"/>
      <c r="G41" s="126" t="str">
        <f>IF(I44=2,J44,(IF(I45=2,J45,(IF(I46=2,J46,(IF(I47=2,J47,(IF(I48=2,J48,(IF(I49=2,J49,(IF(I50=2,J50,(IF(I51=2,J51,J52)))))))))))))))</f>
        <v>MINIMO</v>
      </c>
      <c r="H41" s="94"/>
      <c r="I41" s="94"/>
      <c r="J41" s="94"/>
      <c r="K41" s="94"/>
      <c r="L41" s="94"/>
      <c r="M41" s="94"/>
      <c r="N41" s="94"/>
      <c r="O41" s="94"/>
      <c r="P41" s="94"/>
    </row>
    <row r="42" spans="1:16" ht="15.75" thickBot="1" x14ac:dyDescent="0.3">
      <c r="A42" s="94"/>
      <c r="B42" s="94"/>
      <c r="C42" s="94"/>
      <c r="D42" s="94"/>
      <c r="E42" s="94"/>
      <c r="F42" s="94"/>
      <c r="G42" s="94"/>
      <c r="H42" s="94"/>
      <c r="I42" s="94"/>
      <c r="J42" s="94"/>
      <c r="K42" s="197" t="s">
        <v>49</v>
      </c>
      <c r="L42" s="198"/>
      <c r="M42" s="198"/>
      <c r="N42" s="198"/>
      <c r="O42" s="198"/>
      <c r="P42" s="199"/>
    </row>
    <row r="43" spans="1:16" ht="26.25" thickBot="1" x14ac:dyDescent="0.3">
      <c r="A43" s="94"/>
      <c r="B43" s="127"/>
      <c r="C43" s="127" t="s">
        <v>50</v>
      </c>
      <c r="D43" s="127" t="s">
        <v>51</v>
      </c>
      <c r="E43" s="127" t="s">
        <v>52</v>
      </c>
      <c r="F43" s="127"/>
      <c r="G43" s="127"/>
      <c r="H43" s="127"/>
      <c r="I43" s="127"/>
      <c r="J43" s="127"/>
      <c r="K43" s="128" t="s">
        <v>53</v>
      </c>
      <c r="L43" s="129"/>
      <c r="M43" s="129" t="s">
        <v>54</v>
      </c>
      <c r="N43" s="129"/>
      <c r="O43" s="129" t="s">
        <v>55</v>
      </c>
      <c r="P43" s="130"/>
    </row>
    <row r="44" spans="1:16" ht="15.75" thickBot="1" x14ac:dyDescent="0.3">
      <c r="A44" s="94"/>
      <c r="B44" s="127"/>
      <c r="C44" s="127" t="s">
        <v>13</v>
      </c>
      <c r="D44" s="127" t="s">
        <v>13</v>
      </c>
      <c r="E44" s="127" t="s">
        <v>13</v>
      </c>
      <c r="F44" s="127"/>
      <c r="G44" s="127">
        <f>IF(G39=C44,1,0)</f>
        <v>0</v>
      </c>
      <c r="H44" s="127">
        <f>IF(G40=D44,1,0)</f>
        <v>0</v>
      </c>
      <c r="I44" s="127">
        <f>SUM(G44:H44)</f>
        <v>0</v>
      </c>
      <c r="J44" s="127" t="str">
        <f>IF(I44=2,E44,"  ")</f>
        <v xml:space="preserve">  </v>
      </c>
      <c r="K44" s="131" t="s">
        <v>56</v>
      </c>
      <c r="L44" s="132" t="str">
        <f>P44</f>
        <v xml:space="preserve"> </v>
      </c>
      <c r="M44" s="133" t="s">
        <v>56</v>
      </c>
      <c r="N44" s="132" t="str">
        <f>P44</f>
        <v xml:space="preserve"> </v>
      </c>
      <c r="O44" s="133" t="s">
        <v>57</v>
      </c>
      <c r="P44" s="132" t="str">
        <f>IF(J44=O44,"x"," ")</f>
        <v xml:space="preserve"> </v>
      </c>
    </row>
    <row r="45" spans="1:16" ht="15.75" thickBot="1" x14ac:dyDescent="0.3">
      <c r="A45" s="94"/>
      <c r="B45" s="127"/>
      <c r="C45" s="127" t="s">
        <v>13</v>
      </c>
      <c r="D45" s="127" t="s">
        <v>14</v>
      </c>
      <c r="E45" s="127" t="s">
        <v>58</v>
      </c>
      <c r="F45" s="127"/>
      <c r="G45" s="127">
        <f>IF(G39=C45,1,0)</f>
        <v>0</v>
      </c>
      <c r="H45" s="127">
        <f>IF(G40=D45,1,0)</f>
        <v>0</v>
      </c>
      <c r="I45" s="127">
        <f t="shared" ref="I45:I52" si="1">SUM(G45:H45)</f>
        <v>0</v>
      </c>
      <c r="J45" s="127" t="str">
        <f t="shared" ref="J45:J52" si="2">IF(I45=2,E45,"  ")</f>
        <v xml:space="preserve">  </v>
      </c>
      <c r="K45" s="134" t="s">
        <v>57</v>
      </c>
      <c r="L45" s="135" t="str">
        <f t="shared" ref="L45:L52" si="3">P45</f>
        <v xml:space="preserve"> </v>
      </c>
      <c r="M45" s="136" t="s">
        <v>59</v>
      </c>
      <c r="N45" s="135" t="str">
        <f t="shared" ref="N45:N52" si="4">P45</f>
        <v xml:space="preserve"> </v>
      </c>
      <c r="O45" s="136" t="s">
        <v>60</v>
      </c>
      <c r="P45" s="135" t="str">
        <f t="shared" ref="P45:P52" si="5">IF(J45=O45,"x"," ")</f>
        <v xml:space="preserve"> </v>
      </c>
    </row>
    <row r="46" spans="1:16" ht="15.75" thickBot="1" x14ac:dyDescent="0.3">
      <c r="A46" s="94"/>
      <c r="B46" s="127"/>
      <c r="C46" s="127" t="s">
        <v>14</v>
      </c>
      <c r="D46" s="127" t="s">
        <v>13</v>
      </c>
      <c r="E46" s="127" t="s">
        <v>58</v>
      </c>
      <c r="F46" s="127"/>
      <c r="G46" s="127">
        <f>IF(G39=C46,1,0)</f>
        <v>0</v>
      </c>
      <c r="H46" s="127">
        <f>IF(G40=D46,1,0)</f>
        <v>0</v>
      </c>
      <c r="I46" s="127">
        <f t="shared" si="1"/>
        <v>0</v>
      </c>
      <c r="J46" s="127" t="str">
        <f t="shared" si="2"/>
        <v xml:space="preserve">  </v>
      </c>
      <c r="K46" s="134" t="s">
        <v>59</v>
      </c>
      <c r="L46" s="135" t="str">
        <f t="shared" si="3"/>
        <v xml:space="preserve"> </v>
      </c>
      <c r="M46" s="136" t="s">
        <v>57</v>
      </c>
      <c r="N46" s="135" t="str">
        <f t="shared" si="4"/>
        <v xml:space="preserve"> </v>
      </c>
      <c r="O46" s="136" t="s">
        <v>60</v>
      </c>
      <c r="P46" s="135" t="str">
        <f t="shared" si="5"/>
        <v xml:space="preserve"> </v>
      </c>
    </row>
    <row r="47" spans="1:16" ht="15.75" thickBot="1" x14ac:dyDescent="0.3">
      <c r="A47" s="94"/>
      <c r="B47" s="127"/>
      <c r="C47" s="127" t="s">
        <v>13</v>
      </c>
      <c r="D47" s="127" t="s">
        <v>15</v>
      </c>
      <c r="E47" s="127" t="s">
        <v>14</v>
      </c>
      <c r="F47" s="127"/>
      <c r="G47" s="127">
        <f>IF(G39=C47,1,0)</f>
        <v>0</v>
      </c>
      <c r="H47" s="127">
        <f>IF(G40=D47,1,0)</f>
        <v>1</v>
      </c>
      <c r="I47" s="127">
        <f t="shared" si="1"/>
        <v>1</v>
      </c>
      <c r="J47" s="127" t="str">
        <f t="shared" si="2"/>
        <v xml:space="preserve">  </v>
      </c>
      <c r="K47" s="137" t="s">
        <v>57</v>
      </c>
      <c r="L47" s="138" t="str">
        <f t="shared" si="3"/>
        <v xml:space="preserve"> </v>
      </c>
      <c r="M47" s="139" t="s">
        <v>61</v>
      </c>
      <c r="N47" s="138" t="str">
        <f t="shared" si="4"/>
        <v xml:space="preserve"> </v>
      </c>
      <c r="O47" s="139" t="s">
        <v>59</v>
      </c>
      <c r="P47" s="138" t="str">
        <f t="shared" si="5"/>
        <v xml:space="preserve"> </v>
      </c>
    </row>
    <row r="48" spans="1:16" ht="15.75" thickBot="1" x14ac:dyDescent="0.3">
      <c r="A48" s="94"/>
      <c r="B48" s="127"/>
      <c r="C48" s="127" t="s">
        <v>14</v>
      </c>
      <c r="D48" s="127" t="s">
        <v>14</v>
      </c>
      <c r="E48" s="127" t="s">
        <v>14</v>
      </c>
      <c r="F48" s="127"/>
      <c r="G48" s="127">
        <f>IF(G39=C48,1,0)</f>
        <v>0</v>
      </c>
      <c r="H48" s="127">
        <f>IF(G40=D48,1,0)</f>
        <v>0</v>
      </c>
      <c r="I48" s="127">
        <f t="shared" si="1"/>
        <v>0</v>
      </c>
      <c r="J48" s="127" t="str">
        <f t="shared" si="2"/>
        <v xml:space="preserve">  </v>
      </c>
      <c r="K48" s="137" t="s">
        <v>59</v>
      </c>
      <c r="L48" s="138" t="str">
        <f t="shared" si="3"/>
        <v xml:space="preserve"> </v>
      </c>
      <c r="M48" s="139" t="s">
        <v>59</v>
      </c>
      <c r="N48" s="138" t="str">
        <f t="shared" si="4"/>
        <v xml:space="preserve"> </v>
      </c>
      <c r="O48" s="139" t="s">
        <v>59</v>
      </c>
      <c r="P48" s="138" t="str">
        <f t="shared" si="5"/>
        <v xml:space="preserve"> </v>
      </c>
    </row>
    <row r="49" spans="1:16" ht="15.75" thickBot="1" x14ac:dyDescent="0.3">
      <c r="A49" s="94"/>
      <c r="B49" s="127"/>
      <c r="C49" s="127" t="s">
        <v>15</v>
      </c>
      <c r="D49" s="127" t="s">
        <v>13</v>
      </c>
      <c r="E49" s="127" t="s">
        <v>14</v>
      </c>
      <c r="F49" s="127"/>
      <c r="G49" s="127">
        <f>IF(G39=C49,1,0)</f>
        <v>1</v>
      </c>
      <c r="H49" s="127">
        <f>IF(G40=D49,1,0)</f>
        <v>0</v>
      </c>
      <c r="I49" s="127">
        <f t="shared" si="1"/>
        <v>1</v>
      </c>
      <c r="J49" s="127" t="str">
        <f t="shared" si="2"/>
        <v xml:space="preserve">  </v>
      </c>
      <c r="K49" s="137" t="s">
        <v>62</v>
      </c>
      <c r="L49" s="138" t="str">
        <f t="shared" si="3"/>
        <v xml:space="preserve"> </v>
      </c>
      <c r="M49" s="139" t="s">
        <v>57</v>
      </c>
      <c r="N49" s="138" t="str">
        <f t="shared" si="4"/>
        <v xml:space="preserve"> </v>
      </c>
      <c r="O49" s="139" t="s">
        <v>59</v>
      </c>
      <c r="P49" s="138" t="str">
        <f t="shared" si="5"/>
        <v xml:space="preserve"> </v>
      </c>
    </row>
    <row r="50" spans="1:16" ht="15.75" thickBot="1" x14ac:dyDescent="0.3">
      <c r="A50" s="94"/>
      <c r="B50" s="127"/>
      <c r="C50" s="127" t="s">
        <v>14</v>
      </c>
      <c r="D50" s="127" t="s">
        <v>15</v>
      </c>
      <c r="E50" s="127" t="s">
        <v>15</v>
      </c>
      <c r="F50" s="127"/>
      <c r="G50" s="127">
        <f>IF(G39=C50,1,0)</f>
        <v>0</v>
      </c>
      <c r="H50" s="127">
        <f>IF(G40=D50,1,0)</f>
        <v>1</v>
      </c>
      <c r="I50" s="127">
        <f t="shared" si="1"/>
        <v>1</v>
      </c>
      <c r="J50" s="127" t="str">
        <f t="shared" si="2"/>
        <v xml:space="preserve">  </v>
      </c>
      <c r="K50" s="140" t="s">
        <v>59</v>
      </c>
      <c r="L50" s="141" t="str">
        <f t="shared" si="3"/>
        <v xml:space="preserve"> </v>
      </c>
      <c r="M50" s="142" t="s">
        <v>62</v>
      </c>
      <c r="N50" s="141" t="str">
        <f t="shared" si="4"/>
        <v xml:space="preserve"> </v>
      </c>
      <c r="O50" s="142" t="s">
        <v>62</v>
      </c>
      <c r="P50" s="141" t="str">
        <f t="shared" si="5"/>
        <v xml:space="preserve"> </v>
      </c>
    </row>
    <row r="51" spans="1:16" ht="15.75" thickBot="1" x14ac:dyDescent="0.3">
      <c r="A51" s="94"/>
      <c r="B51" s="127"/>
      <c r="C51" s="127" t="s">
        <v>15</v>
      </c>
      <c r="D51" s="127" t="s">
        <v>14</v>
      </c>
      <c r="E51" s="127" t="s">
        <v>15</v>
      </c>
      <c r="F51" s="127"/>
      <c r="G51" s="127">
        <f>IF(G39=C51,1,0)</f>
        <v>1</v>
      </c>
      <c r="H51" s="127">
        <f>IF(G40=D51,1,0)</f>
        <v>0</v>
      </c>
      <c r="I51" s="127">
        <f t="shared" si="1"/>
        <v>1</v>
      </c>
      <c r="J51" s="127" t="str">
        <f t="shared" si="2"/>
        <v xml:space="preserve">  </v>
      </c>
      <c r="K51" s="140" t="s">
        <v>62</v>
      </c>
      <c r="L51" s="141" t="str">
        <f t="shared" si="3"/>
        <v xml:space="preserve"> </v>
      </c>
      <c r="M51" s="142" t="s">
        <v>59</v>
      </c>
      <c r="N51" s="141" t="str">
        <f t="shared" si="4"/>
        <v xml:space="preserve"> </v>
      </c>
      <c r="O51" s="142" t="s">
        <v>62</v>
      </c>
      <c r="P51" s="141" t="str">
        <f t="shared" si="5"/>
        <v xml:space="preserve"> </v>
      </c>
    </row>
    <row r="52" spans="1:16" ht="15.75" thickBot="1" x14ac:dyDescent="0.3">
      <c r="A52" s="94"/>
      <c r="B52" s="127"/>
      <c r="C52" s="127" t="s">
        <v>15</v>
      </c>
      <c r="D52" s="127" t="s">
        <v>15</v>
      </c>
      <c r="E52" s="127" t="s">
        <v>63</v>
      </c>
      <c r="F52" s="127"/>
      <c r="G52" s="127">
        <f>IF(G39=C52,1,0)</f>
        <v>1</v>
      </c>
      <c r="H52" s="127">
        <f>IF(G40=D52,1,0)</f>
        <v>1</v>
      </c>
      <c r="I52" s="127">
        <f t="shared" si="1"/>
        <v>2</v>
      </c>
      <c r="J52" s="127" t="str">
        <f t="shared" si="2"/>
        <v>MINIMO</v>
      </c>
      <c r="K52" s="143" t="s">
        <v>62</v>
      </c>
      <c r="L52" s="144" t="str">
        <f t="shared" si="3"/>
        <v>x</v>
      </c>
      <c r="M52" s="145" t="s">
        <v>62</v>
      </c>
      <c r="N52" s="144" t="str">
        <f t="shared" si="4"/>
        <v>x</v>
      </c>
      <c r="O52" s="145" t="s">
        <v>64</v>
      </c>
      <c r="P52" s="144" t="str">
        <f t="shared" si="5"/>
        <v>x</v>
      </c>
    </row>
    <row r="53" spans="1:16" x14ac:dyDescent="0.25">
      <c r="A53" s="94"/>
      <c r="B53" s="127"/>
      <c r="C53" s="127"/>
      <c r="D53" s="127"/>
      <c r="E53" s="127"/>
      <c r="F53" s="127"/>
      <c r="G53" s="127"/>
      <c r="H53" s="127"/>
      <c r="I53" s="127"/>
      <c r="J53" s="127"/>
      <c r="K53" s="94"/>
      <c r="L53" s="94"/>
      <c r="M53" s="94"/>
      <c r="N53" s="94"/>
      <c r="O53" s="94"/>
      <c r="P53" s="94"/>
    </row>
    <row r="54" spans="1:16" x14ac:dyDescent="0.25">
      <c r="A54" s="94"/>
      <c r="B54" s="94"/>
      <c r="C54" s="94"/>
      <c r="D54" s="94"/>
      <c r="E54" s="94"/>
      <c r="F54" s="94"/>
      <c r="G54" s="94"/>
      <c r="H54" s="94"/>
      <c r="I54" s="94"/>
      <c r="J54" s="94"/>
      <c r="K54" s="94"/>
      <c r="L54" s="94"/>
      <c r="M54" s="94"/>
      <c r="N54" s="94"/>
      <c r="O54" s="94"/>
      <c r="P54" s="94"/>
    </row>
    <row r="55" spans="1:16" x14ac:dyDescent="0.25">
      <c r="A55" s="94"/>
      <c r="B55" s="94"/>
      <c r="C55" s="94"/>
      <c r="D55" s="94"/>
      <c r="E55" s="94"/>
      <c r="F55" s="94"/>
      <c r="G55" s="94"/>
      <c r="H55" s="94"/>
      <c r="I55" s="94"/>
      <c r="J55" s="94"/>
      <c r="K55" s="94"/>
      <c r="L55" s="94"/>
      <c r="M55" s="94"/>
      <c r="N55" s="94"/>
      <c r="O55" s="94"/>
      <c r="P55" s="94"/>
    </row>
    <row r="56" spans="1:16" x14ac:dyDescent="0.25">
      <c r="A56" s="94"/>
      <c r="B56" s="146" t="s">
        <v>65</v>
      </c>
      <c r="C56" s="108" t="s">
        <v>13</v>
      </c>
      <c r="D56" s="108" t="s">
        <v>14</v>
      </c>
      <c r="E56" s="108" t="s">
        <v>15</v>
      </c>
      <c r="F56" s="94"/>
      <c r="G56" s="147" t="s">
        <v>66</v>
      </c>
      <c r="H56" s="147" t="s">
        <v>67</v>
      </c>
      <c r="I56" s="147" t="s">
        <v>68</v>
      </c>
      <c r="J56" s="148"/>
      <c r="K56" s="148"/>
      <c r="L56" s="149"/>
      <c r="M56" s="149"/>
      <c r="N56" s="149"/>
      <c r="O56" s="149"/>
      <c r="P56" s="94"/>
    </row>
    <row r="57" spans="1:16" x14ac:dyDescent="0.25">
      <c r="A57" s="94"/>
      <c r="B57" s="146" t="s">
        <v>3</v>
      </c>
      <c r="C57" s="150">
        <v>9</v>
      </c>
      <c r="D57" s="150">
        <v>6</v>
      </c>
      <c r="E57" s="150">
        <v>3</v>
      </c>
      <c r="F57" s="94"/>
      <c r="G57" s="147">
        <f>C57*9</f>
        <v>81</v>
      </c>
      <c r="H57" s="147">
        <f>D57*9</f>
        <v>54</v>
      </c>
      <c r="I57" s="147">
        <f>E57*9</f>
        <v>27</v>
      </c>
      <c r="J57" s="148"/>
      <c r="K57" s="148"/>
      <c r="L57" s="149"/>
      <c r="M57" s="149"/>
      <c r="N57" s="149"/>
      <c r="O57" s="149"/>
      <c r="P57" s="94"/>
    </row>
    <row r="58" spans="1:16" x14ac:dyDescent="0.25">
      <c r="A58" s="94"/>
      <c r="B58" s="146" t="s">
        <v>4</v>
      </c>
      <c r="C58" s="150">
        <v>6</v>
      </c>
      <c r="D58" s="150">
        <v>4</v>
      </c>
      <c r="E58" s="150">
        <v>2</v>
      </c>
      <c r="F58" s="94"/>
      <c r="G58" s="147">
        <f>C58*4</f>
        <v>24</v>
      </c>
      <c r="H58" s="147">
        <f>D58*4</f>
        <v>16</v>
      </c>
      <c r="I58" s="147">
        <f>E58*4</f>
        <v>8</v>
      </c>
      <c r="J58" s="149"/>
      <c r="K58" s="149"/>
      <c r="L58" s="149"/>
      <c r="M58" s="149"/>
      <c r="N58" s="149"/>
      <c r="O58" s="149"/>
      <c r="P58" s="94"/>
    </row>
    <row r="59" spans="1:16" x14ac:dyDescent="0.25">
      <c r="A59" s="94"/>
      <c r="B59" s="94"/>
      <c r="C59" s="151"/>
      <c r="D59" s="151"/>
      <c r="E59" s="151"/>
      <c r="F59" s="94"/>
      <c r="G59" s="94"/>
      <c r="H59" s="94"/>
      <c r="I59" s="94"/>
      <c r="J59" s="149"/>
      <c r="K59" s="149"/>
      <c r="L59" s="152"/>
      <c r="M59" s="149"/>
      <c r="N59" s="149"/>
      <c r="O59" s="149"/>
      <c r="P59" s="94"/>
    </row>
    <row r="60" spans="1:16" x14ac:dyDescent="0.25">
      <c r="A60" s="94"/>
      <c r="B60" s="94"/>
      <c r="C60" s="151"/>
      <c r="D60" s="151"/>
      <c r="E60" s="151"/>
      <c r="F60" s="94"/>
      <c r="G60" s="94"/>
      <c r="H60" s="94"/>
      <c r="I60" s="94"/>
      <c r="J60" s="149"/>
      <c r="K60" s="149"/>
      <c r="L60" s="153"/>
      <c r="M60" s="149"/>
      <c r="N60" s="149"/>
      <c r="O60" s="149"/>
      <c r="P60" s="94"/>
    </row>
    <row r="61" spans="1:16" x14ac:dyDescent="0.25">
      <c r="A61" s="94"/>
      <c r="B61" s="154" t="s">
        <v>69</v>
      </c>
      <c r="C61" s="151"/>
      <c r="D61" s="151"/>
      <c r="E61" s="151"/>
      <c r="F61" s="94"/>
      <c r="G61" s="94"/>
      <c r="H61" s="94"/>
      <c r="I61" s="94"/>
      <c r="J61" s="149"/>
      <c r="K61" s="149"/>
      <c r="L61" s="153"/>
      <c r="M61" s="149"/>
      <c r="N61" s="149"/>
      <c r="O61" s="149"/>
      <c r="P61" s="94"/>
    </row>
    <row r="62" spans="1:16" x14ac:dyDescent="0.25">
      <c r="A62" s="94"/>
      <c r="B62" s="155" t="s">
        <v>70</v>
      </c>
      <c r="C62" s="150">
        <v>61</v>
      </c>
      <c r="D62" s="156" t="s">
        <v>71</v>
      </c>
      <c r="E62" s="157">
        <f>G57</f>
        <v>81</v>
      </c>
      <c r="F62" s="94"/>
      <c r="G62" s="94"/>
      <c r="H62" s="94"/>
      <c r="I62" s="94"/>
      <c r="J62" s="149"/>
      <c r="K62" s="149"/>
      <c r="L62" s="153"/>
      <c r="M62" s="149"/>
      <c r="N62" s="149"/>
      <c r="O62" s="149"/>
      <c r="P62" s="94"/>
    </row>
    <row r="63" spans="1:16" x14ac:dyDescent="0.25">
      <c r="A63" s="94"/>
      <c r="B63" s="155" t="s">
        <v>72</v>
      </c>
      <c r="C63" s="150">
        <v>40</v>
      </c>
      <c r="D63" s="156" t="s">
        <v>71</v>
      </c>
      <c r="E63" s="150">
        <v>60</v>
      </c>
      <c r="F63" s="94"/>
      <c r="G63" s="94"/>
      <c r="H63" s="94"/>
      <c r="I63" s="94"/>
      <c r="J63" s="149"/>
      <c r="K63" s="149"/>
      <c r="L63" s="152"/>
      <c r="M63" s="149"/>
      <c r="N63" s="149"/>
      <c r="O63" s="149"/>
      <c r="P63" s="94"/>
    </row>
    <row r="64" spans="1:16" x14ac:dyDescent="0.25">
      <c r="A64" s="94"/>
      <c r="B64" s="155" t="s">
        <v>73</v>
      </c>
      <c r="C64" s="157">
        <f>I57</f>
        <v>27</v>
      </c>
      <c r="D64" s="156" t="s">
        <v>71</v>
      </c>
      <c r="E64" s="150">
        <v>39</v>
      </c>
      <c r="F64" s="94"/>
      <c r="G64" s="94"/>
      <c r="H64" s="94"/>
      <c r="I64" s="94"/>
      <c r="J64" s="149"/>
      <c r="K64" s="149"/>
      <c r="L64" s="153"/>
      <c r="M64" s="149"/>
      <c r="N64" s="149"/>
      <c r="O64" s="149"/>
      <c r="P64" s="94"/>
    </row>
    <row r="65" spans="1:16" x14ac:dyDescent="0.25">
      <c r="A65" s="94"/>
      <c r="B65" s="146"/>
      <c r="C65" s="151"/>
      <c r="D65" s="151"/>
      <c r="E65" s="151"/>
      <c r="F65" s="94"/>
      <c r="G65" s="94"/>
      <c r="H65" s="94"/>
      <c r="I65" s="94"/>
      <c r="J65" s="149"/>
      <c r="K65" s="149"/>
      <c r="L65" s="153"/>
      <c r="M65" s="149"/>
      <c r="N65" s="149"/>
      <c r="O65" s="149"/>
      <c r="P65" s="94"/>
    </row>
    <row r="66" spans="1:16" x14ac:dyDescent="0.25">
      <c r="A66" s="94"/>
      <c r="B66" s="154" t="s">
        <v>74</v>
      </c>
      <c r="C66" s="151"/>
      <c r="D66" s="151"/>
      <c r="E66" s="151"/>
      <c r="F66" s="94"/>
      <c r="G66" s="94"/>
      <c r="H66" s="94"/>
      <c r="I66" s="94"/>
      <c r="J66" s="149"/>
      <c r="K66" s="149"/>
      <c r="L66" s="153"/>
      <c r="M66" s="149"/>
      <c r="N66" s="149"/>
      <c r="O66" s="149"/>
      <c r="P66" s="94"/>
    </row>
    <row r="67" spans="1:16" x14ac:dyDescent="0.25">
      <c r="A67" s="94"/>
      <c r="B67" s="155" t="s">
        <v>70</v>
      </c>
      <c r="C67" s="150">
        <v>18</v>
      </c>
      <c r="D67" s="156" t="s">
        <v>71</v>
      </c>
      <c r="E67" s="157">
        <f>G58</f>
        <v>24</v>
      </c>
      <c r="F67" s="94"/>
      <c r="G67" s="94"/>
      <c r="H67" s="94"/>
      <c r="I67" s="94"/>
      <c r="J67" s="94"/>
      <c r="K67" s="94"/>
      <c r="L67" s="94"/>
      <c r="M67" s="94"/>
      <c r="N67" s="94"/>
      <c r="O67" s="94"/>
      <c r="P67" s="94"/>
    </row>
    <row r="68" spans="1:16" x14ac:dyDescent="0.25">
      <c r="A68" s="94"/>
      <c r="B68" s="155" t="s">
        <v>72</v>
      </c>
      <c r="C68" s="150">
        <v>11</v>
      </c>
      <c r="D68" s="156" t="s">
        <v>71</v>
      </c>
      <c r="E68" s="150">
        <v>17</v>
      </c>
      <c r="F68" s="94"/>
      <c r="G68" s="94"/>
      <c r="H68" s="94"/>
      <c r="I68" s="94"/>
      <c r="J68" s="94"/>
      <c r="K68" s="94"/>
      <c r="L68" s="94"/>
      <c r="M68" s="94"/>
      <c r="N68" s="94"/>
      <c r="O68" s="94"/>
      <c r="P68" s="94"/>
    </row>
    <row r="69" spans="1:16" x14ac:dyDescent="0.25">
      <c r="A69" s="94"/>
      <c r="B69" s="155" t="s">
        <v>73</v>
      </c>
      <c r="C69" s="157">
        <f>I58</f>
        <v>8</v>
      </c>
      <c r="D69" s="156" t="s">
        <v>71</v>
      </c>
      <c r="E69" s="150">
        <v>10</v>
      </c>
      <c r="F69" s="94"/>
      <c r="G69" s="94"/>
      <c r="H69" s="94"/>
      <c r="I69" s="94"/>
      <c r="J69" s="94"/>
      <c r="K69" s="94"/>
      <c r="L69" s="94"/>
      <c r="M69" s="94"/>
      <c r="N69" s="94"/>
      <c r="O69" s="94"/>
      <c r="P69" s="94"/>
    </row>
    <row r="70" spans="1:16" x14ac:dyDescent="0.25">
      <c r="A70" s="94"/>
      <c r="B70" s="94"/>
      <c r="C70" s="94"/>
      <c r="D70" s="94"/>
      <c r="E70" s="94"/>
      <c r="F70" s="94"/>
      <c r="G70" s="94"/>
      <c r="H70" s="94"/>
      <c r="I70" s="94"/>
      <c r="J70" s="94"/>
      <c r="K70" s="94"/>
      <c r="L70" s="94"/>
      <c r="M70" s="94"/>
      <c r="N70" s="94"/>
      <c r="O70" s="94"/>
      <c r="P70" s="94"/>
    </row>
    <row r="71" spans="1:16" x14ac:dyDescent="0.25">
      <c r="A71" s="94"/>
      <c r="B71" s="94"/>
      <c r="C71" s="94"/>
      <c r="D71" s="94"/>
      <c r="E71" s="94"/>
      <c r="F71" s="94"/>
      <c r="G71" s="94"/>
      <c r="H71" s="94"/>
      <c r="I71" s="94"/>
      <c r="J71" s="94"/>
      <c r="K71" s="94"/>
      <c r="L71" s="94"/>
      <c r="M71" s="94"/>
      <c r="N71" s="94"/>
      <c r="O71" s="94"/>
      <c r="P71" s="94"/>
    </row>
    <row r="72" spans="1:16" x14ac:dyDescent="0.25">
      <c r="A72" s="94"/>
      <c r="B72" s="94"/>
      <c r="C72" s="94"/>
      <c r="D72" s="94"/>
      <c r="E72" s="94"/>
      <c r="F72" s="94"/>
      <c r="G72" s="94"/>
      <c r="H72" s="94"/>
      <c r="I72" s="94"/>
      <c r="J72" s="94"/>
      <c r="K72" s="94"/>
      <c r="L72" s="94"/>
      <c r="M72" s="94"/>
      <c r="N72" s="94"/>
      <c r="O72" s="94"/>
      <c r="P72" s="94"/>
    </row>
  </sheetData>
  <protectedRanges>
    <protectedRange sqref="C34:E34 C32:E32 C30:E30 C28:E28 C22:E22 C20:E20 C18:E18 C16:E16 C14:E14 C12:E12 C10:E10 C8:E8 C6:E6 B3" name="Intervallo1"/>
    <protectedRange sqref="B2" name="Intervallo1_1"/>
  </protectedRanges>
  <mergeCells count="6">
    <mergeCell ref="K42:P42"/>
    <mergeCell ref="A4:B4"/>
    <mergeCell ref="C4:E4"/>
    <mergeCell ref="A26:B26"/>
    <mergeCell ref="C26:E26"/>
    <mergeCell ref="J28:O2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topLeftCell="B58" zoomScale="130" zoomScaleNormal="130" workbookViewId="0">
      <selection activeCell="B3" sqref="B3"/>
    </sheetView>
  </sheetViews>
  <sheetFormatPr defaultRowHeight="15" x14ac:dyDescent="0.25"/>
  <cols>
    <col min="2" max="2" width="68.5703125" bestFit="1" customWidth="1"/>
  </cols>
  <sheetData>
    <row r="1" spans="1:16" x14ac:dyDescent="0.25">
      <c r="A1" s="94"/>
      <c r="B1" s="95" t="s">
        <v>9</v>
      </c>
      <c r="C1" s="94"/>
      <c r="D1" s="94"/>
      <c r="E1" s="94"/>
      <c r="F1" s="94"/>
      <c r="G1" s="94"/>
      <c r="H1" s="94"/>
      <c r="I1" s="94"/>
      <c r="J1" s="94"/>
      <c r="K1" s="94"/>
      <c r="L1" s="94"/>
      <c r="M1" s="94"/>
      <c r="N1" s="94"/>
      <c r="O1" s="94"/>
      <c r="P1" s="94"/>
    </row>
    <row r="2" spans="1:16" x14ac:dyDescent="0.25">
      <c r="A2" s="94"/>
      <c r="B2" s="4" t="s">
        <v>126</v>
      </c>
      <c r="C2" s="97"/>
      <c r="D2" s="97"/>
      <c r="E2" s="97"/>
      <c r="F2" s="94"/>
      <c r="G2" s="94"/>
      <c r="H2" s="94"/>
      <c r="I2" s="94"/>
      <c r="J2" s="94"/>
      <c r="K2" s="94"/>
      <c r="L2" s="94"/>
      <c r="M2" s="94"/>
      <c r="N2" s="94"/>
      <c r="O2" s="94"/>
      <c r="P2" s="94"/>
    </row>
    <row r="3" spans="1:16" x14ac:dyDescent="0.25">
      <c r="A3" s="94"/>
      <c r="B3" s="98" t="s">
        <v>127</v>
      </c>
      <c r="C3" s="99"/>
      <c r="D3" s="99"/>
      <c r="E3" s="99"/>
      <c r="F3" s="94"/>
      <c r="G3" s="94"/>
      <c r="H3" s="94"/>
      <c r="I3" s="94"/>
      <c r="J3" s="94"/>
      <c r="K3" s="94"/>
      <c r="L3" s="94"/>
      <c r="M3" s="94"/>
      <c r="N3" s="94"/>
      <c r="O3" s="94"/>
      <c r="P3" s="94"/>
    </row>
    <row r="4" spans="1:16" x14ac:dyDescent="0.25">
      <c r="A4" s="192" t="s">
        <v>10</v>
      </c>
      <c r="B4" s="192"/>
      <c r="C4" s="192" t="s">
        <v>11</v>
      </c>
      <c r="D4" s="192"/>
      <c r="E4" s="192"/>
      <c r="F4" s="94"/>
      <c r="G4" s="94"/>
      <c r="H4" s="94"/>
      <c r="I4" s="94"/>
      <c r="J4" s="94"/>
      <c r="K4" s="94"/>
      <c r="L4" s="94"/>
      <c r="M4" s="94"/>
      <c r="N4" s="94"/>
      <c r="O4" s="94"/>
      <c r="P4" s="94"/>
    </row>
    <row r="5" spans="1:16" x14ac:dyDescent="0.25">
      <c r="A5" s="100">
        <v>1</v>
      </c>
      <c r="B5" s="100" t="s">
        <v>12</v>
      </c>
      <c r="C5" s="101" t="s">
        <v>13</v>
      </c>
      <c r="D5" s="101" t="s">
        <v>14</v>
      </c>
      <c r="E5" s="101" t="s">
        <v>15</v>
      </c>
      <c r="F5" s="94"/>
      <c r="G5" s="94"/>
      <c r="H5" s="94"/>
      <c r="I5" s="94"/>
      <c r="J5" s="94"/>
      <c r="K5" s="94"/>
      <c r="L5" s="94"/>
      <c r="M5" s="94"/>
      <c r="N5" s="94"/>
      <c r="O5" s="94"/>
      <c r="P5" s="94"/>
    </row>
    <row r="6" spans="1:16" ht="39" x14ac:dyDescent="0.25">
      <c r="A6" s="102"/>
      <c r="B6" s="103" t="s">
        <v>16</v>
      </c>
      <c r="C6" s="104"/>
      <c r="D6" s="104" t="s">
        <v>75</v>
      </c>
      <c r="E6" s="104"/>
      <c r="F6" s="94"/>
      <c r="G6" s="94"/>
      <c r="H6" s="105">
        <f>COUNTA(C6:E6)</f>
        <v>1</v>
      </c>
      <c r="I6" s="106" t="str">
        <f>IF(H6=1,"OK","VALORIZZARE UN LIVELLO")</f>
        <v>OK</v>
      </c>
      <c r="J6" s="94"/>
      <c r="K6" s="94"/>
      <c r="L6" s="94"/>
      <c r="M6" s="94"/>
      <c r="N6" s="94"/>
      <c r="O6" s="94"/>
      <c r="P6" s="94"/>
    </row>
    <row r="7" spans="1:16" x14ac:dyDescent="0.25">
      <c r="A7" s="100">
        <v>2</v>
      </c>
      <c r="B7" s="100" t="s">
        <v>18</v>
      </c>
      <c r="C7" s="101" t="s">
        <v>13</v>
      </c>
      <c r="D7" s="101" t="s">
        <v>14</v>
      </c>
      <c r="E7" s="101" t="s">
        <v>15</v>
      </c>
      <c r="F7" s="94"/>
      <c r="G7" s="94"/>
      <c r="H7" s="105"/>
      <c r="I7" s="106"/>
      <c r="J7" s="94"/>
      <c r="K7" s="94"/>
      <c r="L7" s="94"/>
      <c r="M7" s="94"/>
      <c r="N7" s="94"/>
      <c r="O7" s="94"/>
      <c r="P7" s="94"/>
    </row>
    <row r="8" spans="1:16" ht="26.25" x14ac:dyDescent="0.25">
      <c r="A8" s="102"/>
      <c r="B8" s="103" t="s">
        <v>19</v>
      </c>
      <c r="C8" s="104"/>
      <c r="D8" s="104"/>
      <c r="E8" s="104" t="s">
        <v>75</v>
      </c>
      <c r="F8" s="94"/>
      <c r="G8" s="94"/>
      <c r="H8" s="105">
        <f>COUNTA(C8:E8)</f>
        <v>1</v>
      </c>
      <c r="I8" s="106" t="str">
        <f t="shared" ref="I8:I22" si="0">IF(H8=1,"OK","VALORIZZARE UN LIVELLO")</f>
        <v>OK</v>
      </c>
      <c r="J8" s="94"/>
      <c r="K8" s="94"/>
      <c r="L8" s="94"/>
      <c r="M8" s="94"/>
      <c r="N8" s="94"/>
      <c r="O8" s="94"/>
      <c r="P8" s="94"/>
    </row>
    <row r="9" spans="1:16" x14ac:dyDescent="0.25">
      <c r="A9" s="100">
        <v>3</v>
      </c>
      <c r="B9" s="100" t="s">
        <v>95</v>
      </c>
      <c r="C9" s="101" t="s">
        <v>13</v>
      </c>
      <c r="D9" s="101" t="s">
        <v>14</v>
      </c>
      <c r="E9" s="101" t="s">
        <v>15</v>
      </c>
      <c r="F9" s="94"/>
      <c r="G9" s="94"/>
      <c r="H9" s="105"/>
      <c r="I9" s="106"/>
      <c r="J9" s="94"/>
      <c r="K9" s="94"/>
      <c r="L9" s="94"/>
      <c r="M9" s="94"/>
      <c r="N9" s="94"/>
      <c r="O9" s="94"/>
      <c r="P9" s="94"/>
    </row>
    <row r="10" spans="1:16" ht="26.25" x14ac:dyDescent="0.25">
      <c r="A10" s="102"/>
      <c r="B10" s="103" t="s">
        <v>21</v>
      </c>
      <c r="C10" s="104"/>
      <c r="D10" s="104" t="s">
        <v>75</v>
      </c>
      <c r="E10" s="104"/>
      <c r="F10" s="94"/>
      <c r="G10" s="94"/>
      <c r="H10" s="105">
        <f>COUNTA(C10:E10)</f>
        <v>1</v>
      </c>
      <c r="I10" s="106" t="str">
        <f t="shared" si="0"/>
        <v>OK</v>
      </c>
      <c r="J10" s="94"/>
      <c r="K10" s="94"/>
      <c r="L10" s="94"/>
      <c r="M10" s="94"/>
      <c r="N10" s="94"/>
      <c r="O10" s="94"/>
      <c r="P10" s="94"/>
    </row>
    <row r="11" spans="1:16" x14ac:dyDescent="0.25">
      <c r="A11" s="100">
        <v>4</v>
      </c>
      <c r="B11" s="100" t="s">
        <v>22</v>
      </c>
      <c r="C11" s="101" t="s">
        <v>13</v>
      </c>
      <c r="D11" s="101" t="s">
        <v>14</v>
      </c>
      <c r="E11" s="101" t="s">
        <v>15</v>
      </c>
      <c r="F11" s="94"/>
      <c r="G11" s="94"/>
      <c r="H11" s="105"/>
      <c r="I11" s="106"/>
      <c r="J11" s="94"/>
      <c r="K11" s="94"/>
      <c r="L11" s="94"/>
      <c r="M11" s="94"/>
      <c r="N11" s="94"/>
      <c r="O11" s="94"/>
      <c r="P11" s="94"/>
    </row>
    <row r="12" spans="1:16" ht="51.75" x14ac:dyDescent="0.25">
      <c r="A12" s="102"/>
      <c r="B12" s="103" t="s">
        <v>23</v>
      </c>
      <c r="C12" s="104"/>
      <c r="D12" s="104" t="s">
        <v>75</v>
      </c>
      <c r="E12" s="104"/>
      <c r="F12" s="94"/>
      <c r="G12" s="94"/>
      <c r="H12" s="105">
        <f>COUNTA(C12:E12)</f>
        <v>1</v>
      </c>
      <c r="I12" s="106" t="str">
        <f t="shared" si="0"/>
        <v>OK</v>
      </c>
      <c r="J12" s="94"/>
      <c r="K12" s="94"/>
      <c r="L12" s="94"/>
      <c r="M12" s="94"/>
      <c r="N12" s="94"/>
      <c r="O12" s="94"/>
      <c r="P12" s="94"/>
    </row>
    <row r="13" spans="1:16" x14ac:dyDescent="0.25">
      <c r="A13" s="100">
        <v>5</v>
      </c>
      <c r="B13" s="100" t="s">
        <v>96</v>
      </c>
      <c r="C13" s="101" t="s">
        <v>13</v>
      </c>
      <c r="D13" s="101" t="s">
        <v>14</v>
      </c>
      <c r="E13" s="101" t="s">
        <v>15</v>
      </c>
      <c r="F13" s="94"/>
      <c r="G13" s="94"/>
      <c r="H13" s="105"/>
      <c r="I13" s="106"/>
      <c r="J13" s="94"/>
      <c r="K13" s="94"/>
      <c r="L13" s="94"/>
      <c r="M13" s="94"/>
      <c r="N13" s="94"/>
      <c r="O13" s="94"/>
      <c r="P13" s="94"/>
    </row>
    <row r="14" spans="1:16" ht="39" x14ac:dyDescent="0.25">
      <c r="A14" s="102"/>
      <c r="B14" s="103" t="s">
        <v>25</v>
      </c>
      <c r="C14" s="104"/>
      <c r="D14" s="104" t="s">
        <v>75</v>
      </c>
      <c r="E14" s="104"/>
      <c r="F14" s="94"/>
      <c r="G14" s="94"/>
      <c r="H14" s="105">
        <f>COUNTA(C14:E14)</f>
        <v>1</v>
      </c>
      <c r="I14" s="106" t="str">
        <f t="shared" si="0"/>
        <v>OK</v>
      </c>
      <c r="J14" s="94"/>
      <c r="K14" s="94"/>
      <c r="L14" s="94"/>
      <c r="M14" s="94"/>
      <c r="N14" s="94"/>
      <c r="O14" s="94"/>
      <c r="P14" s="94"/>
    </row>
    <row r="15" spans="1:16" ht="26.25" x14ac:dyDescent="0.25">
      <c r="A15" s="100">
        <v>6</v>
      </c>
      <c r="B15" s="100" t="s">
        <v>26</v>
      </c>
      <c r="C15" s="101" t="s">
        <v>13</v>
      </c>
      <c r="D15" s="101" t="s">
        <v>14</v>
      </c>
      <c r="E15" s="101" t="s">
        <v>15</v>
      </c>
      <c r="F15" s="94"/>
      <c r="G15" s="94"/>
      <c r="H15" s="105"/>
      <c r="I15" s="106"/>
      <c r="J15" s="94"/>
      <c r="K15" s="94"/>
      <c r="L15" s="94"/>
      <c r="M15" s="94"/>
      <c r="N15" s="94"/>
      <c r="O15" s="94"/>
      <c r="P15" s="94"/>
    </row>
    <row r="16" spans="1:16" ht="21" x14ac:dyDescent="0.25">
      <c r="A16" s="102"/>
      <c r="B16" s="103" t="s">
        <v>27</v>
      </c>
      <c r="C16" s="104"/>
      <c r="D16" s="104" t="s">
        <v>75</v>
      </c>
      <c r="E16" s="104"/>
      <c r="F16" s="94"/>
      <c r="G16" s="94"/>
      <c r="H16" s="105">
        <f>COUNTA(C16:E16)</f>
        <v>1</v>
      </c>
      <c r="I16" s="106" t="str">
        <f t="shared" si="0"/>
        <v>OK</v>
      </c>
      <c r="J16" s="94"/>
      <c r="K16" s="94"/>
      <c r="L16" s="94"/>
      <c r="M16" s="94"/>
      <c r="N16" s="94"/>
      <c r="O16" s="94"/>
      <c r="P16" s="94"/>
    </row>
    <row r="17" spans="1:16" x14ac:dyDescent="0.25">
      <c r="A17" s="100">
        <v>7</v>
      </c>
      <c r="B17" s="100" t="s">
        <v>28</v>
      </c>
      <c r="C17" s="101" t="s">
        <v>13</v>
      </c>
      <c r="D17" s="101" t="s">
        <v>14</v>
      </c>
      <c r="E17" s="101" t="s">
        <v>15</v>
      </c>
      <c r="F17" s="94"/>
      <c r="G17" s="94"/>
      <c r="H17" s="105"/>
      <c r="I17" s="106"/>
      <c r="J17" s="94"/>
      <c r="K17" s="94"/>
      <c r="L17" s="94"/>
      <c r="M17" s="94"/>
      <c r="N17" s="94"/>
      <c r="O17" s="94"/>
      <c r="P17" s="94"/>
    </row>
    <row r="18" spans="1:16" ht="64.5" x14ac:dyDescent="0.25">
      <c r="A18" s="102"/>
      <c r="B18" s="103" t="s">
        <v>29</v>
      </c>
      <c r="C18" s="104"/>
      <c r="D18" s="104"/>
      <c r="E18" s="104" t="s">
        <v>75</v>
      </c>
      <c r="F18" s="94"/>
      <c r="G18" s="94"/>
      <c r="H18" s="105">
        <f>COUNTA(C18:E18)</f>
        <v>1</v>
      </c>
      <c r="I18" s="106" t="str">
        <f t="shared" si="0"/>
        <v>OK</v>
      </c>
      <c r="J18" s="94"/>
      <c r="K18" s="94"/>
      <c r="L18" s="94"/>
      <c r="M18" s="94"/>
      <c r="N18" s="94"/>
      <c r="O18" s="94"/>
      <c r="P18" s="94"/>
    </row>
    <row r="19" spans="1:16" ht="26.25" x14ac:dyDescent="0.25">
      <c r="A19" s="100">
        <v>8</v>
      </c>
      <c r="B19" s="100" t="s">
        <v>30</v>
      </c>
      <c r="C19" s="101" t="s">
        <v>13</v>
      </c>
      <c r="D19" s="101" t="s">
        <v>14</v>
      </c>
      <c r="E19" s="101" t="s">
        <v>15</v>
      </c>
      <c r="F19" s="94"/>
      <c r="G19" s="94"/>
      <c r="H19" s="105"/>
      <c r="I19" s="106"/>
      <c r="J19" s="94"/>
      <c r="K19" s="94"/>
      <c r="L19" s="94"/>
      <c r="M19" s="94"/>
      <c r="N19" s="94"/>
      <c r="O19" s="94"/>
      <c r="P19" s="94"/>
    </row>
    <row r="20" spans="1:16" ht="26.25" x14ac:dyDescent="0.25">
      <c r="A20" s="102"/>
      <c r="B20" s="103" t="s">
        <v>97</v>
      </c>
      <c r="C20" s="104"/>
      <c r="D20" s="104"/>
      <c r="E20" s="104" t="s">
        <v>75</v>
      </c>
      <c r="F20" s="94"/>
      <c r="G20" s="94"/>
      <c r="H20" s="105">
        <f>COUNTA(C20:E20)</f>
        <v>1</v>
      </c>
      <c r="I20" s="106" t="str">
        <f t="shared" si="0"/>
        <v>OK</v>
      </c>
      <c r="J20" s="94"/>
      <c r="K20" s="94"/>
      <c r="L20" s="94"/>
      <c r="M20" s="94"/>
      <c r="N20" s="94"/>
      <c r="O20" s="94"/>
      <c r="P20" s="94"/>
    </row>
    <row r="21" spans="1:16" ht="26.25" x14ac:dyDescent="0.25">
      <c r="A21" s="100">
        <v>9</v>
      </c>
      <c r="B21" s="100" t="s">
        <v>32</v>
      </c>
      <c r="C21" s="101" t="s">
        <v>13</v>
      </c>
      <c r="D21" s="101" t="s">
        <v>14</v>
      </c>
      <c r="E21" s="101" t="s">
        <v>15</v>
      </c>
      <c r="F21" s="94"/>
      <c r="G21" s="94"/>
      <c r="H21" s="105"/>
      <c r="I21" s="106"/>
      <c r="J21" s="94"/>
      <c r="K21" s="94"/>
      <c r="L21" s="94"/>
      <c r="M21" s="94"/>
      <c r="N21" s="94"/>
      <c r="O21" s="94"/>
      <c r="P21" s="94"/>
    </row>
    <row r="22" spans="1:16" ht="26.25" x14ac:dyDescent="0.25">
      <c r="A22" s="102"/>
      <c r="B22" s="103" t="s">
        <v>98</v>
      </c>
      <c r="C22" s="107"/>
      <c r="D22" s="107"/>
      <c r="E22" s="107" t="s">
        <v>17</v>
      </c>
      <c r="F22" s="94"/>
      <c r="G22" s="94"/>
      <c r="H22" s="105">
        <f>COUNTA(C22:E22)</f>
        <v>1</v>
      </c>
      <c r="I22" s="106" t="str">
        <f t="shared" si="0"/>
        <v>OK</v>
      </c>
      <c r="J22" s="94"/>
      <c r="K22" s="94"/>
      <c r="L22" s="94"/>
      <c r="M22" s="94"/>
      <c r="N22" s="94"/>
      <c r="O22" s="94"/>
      <c r="P22" s="94"/>
    </row>
    <row r="23" spans="1:16" x14ac:dyDescent="0.25">
      <c r="A23" s="94"/>
      <c r="B23" s="94"/>
      <c r="C23" s="108" t="s">
        <v>13</v>
      </c>
      <c r="D23" s="108" t="s">
        <v>14</v>
      </c>
      <c r="E23" s="108" t="s">
        <v>15</v>
      </c>
      <c r="F23" s="94"/>
      <c r="G23" s="94"/>
      <c r="H23" s="105"/>
      <c r="I23" s="106"/>
      <c r="J23" s="94"/>
      <c r="K23" s="94"/>
      <c r="L23" s="94"/>
      <c r="M23" s="94"/>
      <c r="N23" s="94"/>
      <c r="O23" s="94"/>
      <c r="P23" s="94"/>
    </row>
    <row r="24" spans="1:16" x14ac:dyDescent="0.25">
      <c r="A24" s="94"/>
      <c r="B24" s="109" t="s">
        <v>34</v>
      </c>
      <c r="C24" s="110">
        <f>COUNTA(C6,C8,C10,C12,C14,C16,C18,C20,C22)</f>
        <v>0</v>
      </c>
      <c r="D24" s="110">
        <f>COUNTA(D6,D8,D10,D12,D14,D16,D18,D20,D22)</f>
        <v>5</v>
      </c>
      <c r="E24" s="110">
        <f>COUNTA(E6,E8,E10,E12,E14,E16,E18,E20,E22)</f>
        <v>4</v>
      </c>
      <c r="F24" s="94"/>
      <c r="G24" s="94"/>
      <c r="H24" s="105">
        <f>SUM(C24:E24)</f>
        <v>9</v>
      </c>
      <c r="I24" s="106" t="str">
        <f>IF(H24=9,"OK","ERRORE TOTALI")</f>
        <v>OK</v>
      </c>
      <c r="J24" s="94"/>
      <c r="K24" s="94"/>
      <c r="L24" s="94" t="s">
        <v>35</v>
      </c>
      <c r="M24" s="94"/>
      <c r="N24" s="94"/>
      <c r="O24" s="94"/>
      <c r="P24" s="94"/>
    </row>
    <row r="25" spans="1:16" ht="15.75" thickBot="1" x14ac:dyDescent="0.3">
      <c r="A25" s="94"/>
      <c r="B25" s="94"/>
      <c r="C25" s="94"/>
      <c r="D25" s="94"/>
      <c r="E25" s="94"/>
      <c r="F25" s="94"/>
      <c r="G25" s="94"/>
      <c r="H25" s="105"/>
      <c r="I25" s="106"/>
      <c r="J25" s="94"/>
      <c r="K25" s="94"/>
      <c r="L25" s="94"/>
      <c r="M25" s="94"/>
      <c r="N25" s="94"/>
      <c r="O25" s="94"/>
      <c r="P25" s="94"/>
    </row>
    <row r="26" spans="1:16" ht="15.75" thickBot="1" x14ac:dyDescent="0.3">
      <c r="A26" s="193" t="s">
        <v>36</v>
      </c>
      <c r="B26" s="194"/>
      <c r="C26" s="195" t="s">
        <v>11</v>
      </c>
      <c r="D26" s="195"/>
      <c r="E26" s="195"/>
      <c r="F26" s="94"/>
      <c r="G26" s="94"/>
      <c r="H26" s="105"/>
      <c r="I26" s="106"/>
      <c r="J26" s="94"/>
      <c r="K26" s="94"/>
      <c r="L26" s="94"/>
      <c r="M26" s="94"/>
      <c r="N26" s="94"/>
      <c r="O26" s="94"/>
      <c r="P26" s="94"/>
    </row>
    <row r="27" spans="1:16" x14ac:dyDescent="0.25">
      <c r="A27" s="111">
        <v>1</v>
      </c>
      <c r="B27" s="112" t="s">
        <v>37</v>
      </c>
      <c r="C27" s="101" t="s">
        <v>13</v>
      </c>
      <c r="D27" s="101" t="s">
        <v>14</v>
      </c>
      <c r="E27" s="101" t="s">
        <v>15</v>
      </c>
      <c r="F27" s="94"/>
      <c r="G27" s="94"/>
      <c r="H27" s="105"/>
      <c r="I27" s="106"/>
      <c r="J27" s="94"/>
      <c r="K27" s="94"/>
      <c r="L27" s="94"/>
      <c r="M27" s="94"/>
      <c r="N27" s="94"/>
      <c r="O27" s="94"/>
      <c r="P27" s="94"/>
    </row>
    <row r="28" spans="1:16" ht="52.5" thickBot="1" x14ac:dyDescent="0.3">
      <c r="A28" s="113"/>
      <c r="B28" s="114" t="s">
        <v>38</v>
      </c>
      <c r="C28" s="104"/>
      <c r="D28" s="104" t="s">
        <v>75</v>
      </c>
      <c r="E28" s="104"/>
      <c r="F28" s="94"/>
      <c r="G28" s="94"/>
      <c r="H28" s="105">
        <f>COUNTA(C28:E28)</f>
        <v>1</v>
      </c>
      <c r="I28" s="106" t="str">
        <f>IF(H28=1,"OK","VALORIZZARE UN LIVELLO")</f>
        <v>OK</v>
      </c>
      <c r="J28" s="196"/>
      <c r="K28" s="196"/>
      <c r="L28" s="196"/>
      <c r="M28" s="196"/>
      <c r="N28" s="196"/>
      <c r="O28" s="196"/>
      <c r="P28" s="94"/>
    </row>
    <row r="29" spans="1:16" x14ac:dyDescent="0.25">
      <c r="A29" s="111">
        <v>2</v>
      </c>
      <c r="B29" s="112" t="s">
        <v>39</v>
      </c>
      <c r="C29" s="101" t="s">
        <v>13</v>
      </c>
      <c r="D29" s="101" t="s">
        <v>14</v>
      </c>
      <c r="E29" s="101" t="s">
        <v>15</v>
      </c>
      <c r="F29" s="94"/>
      <c r="G29" s="94"/>
      <c r="H29" s="105"/>
      <c r="I29" s="106"/>
      <c r="J29" s="94"/>
      <c r="K29" s="94"/>
      <c r="L29" s="94"/>
      <c r="M29" s="94"/>
      <c r="N29" s="94"/>
      <c r="O29" s="94"/>
      <c r="P29" s="94"/>
    </row>
    <row r="30" spans="1:16" ht="27" thickBot="1" x14ac:dyDescent="0.3">
      <c r="A30" s="113"/>
      <c r="B30" s="114" t="s">
        <v>40</v>
      </c>
      <c r="C30" s="104"/>
      <c r="D30" s="104" t="s">
        <v>75</v>
      </c>
      <c r="E30" s="104"/>
      <c r="F30" s="94"/>
      <c r="G30" s="94"/>
      <c r="H30" s="105">
        <f>COUNTA(C30:E30)</f>
        <v>1</v>
      </c>
      <c r="I30" s="106" t="str">
        <f>IF(H30=1,"OK","VALORIZZARE UN LIVELLO")</f>
        <v>OK</v>
      </c>
      <c r="J30" s="94"/>
      <c r="K30" s="94"/>
      <c r="L30" s="94"/>
      <c r="M30" s="94"/>
      <c r="N30" s="94"/>
      <c r="O30" s="94"/>
      <c r="P30" s="94"/>
    </row>
    <row r="31" spans="1:16" x14ac:dyDescent="0.25">
      <c r="A31" s="111">
        <v>3</v>
      </c>
      <c r="B31" s="112" t="s">
        <v>41</v>
      </c>
      <c r="C31" s="101" t="s">
        <v>13</v>
      </c>
      <c r="D31" s="101" t="s">
        <v>14</v>
      </c>
      <c r="E31" s="101" t="s">
        <v>15</v>
      </c>
      <c r="F31" s="94"/>
      <c r="G31" s="94"/>
      <c r="H31" s="105"/>
      <c r="I31" s="106"/>
      <c r="J31" s="94"/>
      <c r="K31" s="94"/>
      <c r="L31" s="94"/>
      <c r="M31" s="94"/>
      <c r="N31" s="94"/>
      <c r="O31" s="94"/>
      <c r="P31" s="94"/>
    </row>
    <row r="32" spans="1:16" ht="27" thickBot="1" x14ac:dyDescent="0.3">
      <c r="A32" s="113"/>
      <c r="B32" s="114" t="s">
        <v>42</v>
      </c>
      <c r="C32" s="104"/>
      <c r="D32" s="104" t="s">
        <v>75</v>
      </c>
      <c r="E32" s="104"/>
      <c r="F32" s="94"/>
      <c r="G32" s="94"/>
      <c r="H32" s="105">
        <f>COUNTA(C32:E32)</f>
        <v>1</v>
      </c>
      <c r="I32" s="106" t="str">
        <f>IF(H32=1,"OK","VALORIZZARE UN LIVELLO")</f>
        <v>OK</v>
      </c>
      <c r="J32" s="94"/>
      <c r="K32" s="94"/>
      <c r="L32" s="94"/>
      <c r="M32" s="94"/>
      <c r="N32" s="94"/>
      <c r="O32" s="94"/>
      <c r="P32" s="94"/>
    </row>
    <row r="33" spans="1:16" x14ac:dyDescent="0.25">
      <c r="A33" s="111">
        <v>4</v>
      </c>
      <c r="B33" s="112" t="s">
        <v>43</v>
      </c>
      <c r="C33" s="101" t="s">
        <v>13</v>
      </c>
      <c r="D33" s="101" t="s">
        <v>14</v>
      </c>
      <c r="E33" s="101" t="s">
        <v>15</v>
      </c>
      <c r="F33" s="94"/>
      <c r="G33" s="94"/>
      <c r="H33" s="105"/>
      <c r="I33" s="106"/>
      <c r="J33" s="94"/>
      <c r="K33" s="94"/>
      <c r="L33" s="94"/>
      <c r="M33" s="94"/>
      <c r="N33" s="94"/>
      <c r="O33" s="94"/>
      <c r="P33" s="94"/>
    </row>
    <row r="34" spans="1:16" ht="39.75" thickBot="1" x14ac:dyDescent="0.3">
      <c r="A34" s="113"/>
      <c r="B34" s="115" t="s">
        <v>99</v>
      </c>
      <c r="C34" s="104"/>
      <c r="D34" s="104"/>
      <c r="E34" s="104" t="s">
        <v>75</v>
      </c>
      <c r="F34" s="94"/>
      <c r="G34" s="94"/>
      <c r="H34" s="105">
        <f>COUNTA(C34:E34)</f>
        <v>1</v>
      </c>
      <c r="I34" s="106" t="str">
        <f>IF(H34=1,"OK","VALORIZZARE UN LIVELLO")</f>
        <v>OK</v>
      </c>
      <c r="J34" s="94"/>
      <c r="K34" s="94"/>
      <c r="L34" s="94"/>
      <c r="M34" s="94"/>
      <c r="N34" s="94"/>
      <c r="O34" s="94"/>
      <c r="P34" s="94"/>
    </row>
    <row r="35" spans="1:16" x14ac:dyDescent="0.25">
      <c r="A35" s="94"/>
      <c r="B35" s="94"/>
      <c r="C35" s="116" t="s">
        <v>13</v>
      </c>
      <c r="D35" s="116" t="s">
        <v>14</v>
      </c>
      <c r="E35" s="116" t="s">
        <v>15</v>
      </c>
      <c r="F35" s="94"/>
      <c r="G35" s="94"/>
      <c r="H35" s="105"/>
      <c r="I35" s="106"/>
      <c r="J35" s="94"/>
      <c r="K35" s="94"/>
      <c r="L35" s="94"/>
      <c r="M35" s="94"/>
      <c r="N35" s="94"/>
      <c r="O35" s="94"/>
      <c r="P35" s="94"/>
    </row>
    <row r="36" spans="1:16" x14ac:dyDescent="0.25">
      <c r="A36" s="94"/>
      <c r="B36" s="117" t="s">
        <v>45</v>
      </c>
      <c r="C36" s="110">
        <f>COUNTA(C28,C30,C32,C34)</f>
        <v>0</v>
      </c>
      <c r="D36" s="110">
        <f>COUNTA(D28,D30,D32,D34)</f>
        <v>3</v>
      </c>
      <c r="E36" s="110">
        <f>COUNTA(E28,E30,E32,E34)</f>
        <v>1</v>
      </c>
      <c r="F36" s="94"/>
      <c r="G36" s="94"/>
      <c r="H36" s="105">
        <f>SUM(C36:E36)</f>
        <v>4</v>
      </c>
      <c r="I36" s="106" t="str">
        <f>IF(H36=4,"OK","ERRORE TOTALI")</f>
        <v>OK</v>
      </c>
      <c r="J36" s="94"/>
      <c r="K36" s="94"/>
      <c r="L36" s="94" t="s">
        <v>35</v>
      </c>
      <c r="M36" s="94"/>
      <c r="N36" s="94"/>
      <c r="O36" s="94"/>
      <c r="P36" s="94"/>
    </row>
    <row r="37" spans="1:16" x14ac:dyDescent="0.25">
      <c r="A37" s="94"/>
      <c r="B37" s="94"/>
      <c r="C37" s="94"/>
      <c r="D37" s="94"/>
      <c r="E37" s="94"/>
      <c r="F37" s="94"/>
      <c r="G37" s="94"/>
      <c r="H37" s="94"/>
      <c r="I37" s="94"/>
      <c r="J37" s="94"/>
      <c r="K37" s="94"/>
      <c r="L37" s="94"/>
      <c r="M37" s="94"/>
      <c r="N37" s="94"/>
      <c r="O37" s="94"/>
      <c r="P37" s="94"/>
    </row>
    <row r="38" spans="1:16" ht="15.75" x14ac:dyDescent="0.25">
      <c r="A38" s="94"/>
      <c r="B38" s="118" t="s">
        <v>46</v>
      </c>
      <c r="C38" s="108" t="s">
        <v>13</v>
      </c>
      <c r="D38" s="108" t="s">
        <v>14</v>
      </c>
      <c r="E38" s="108" t="s">
        <v>15</v>
      </c>
      <c r="F38" s="108" t="s">
        <v>47</v>
      </c>
      <c r="G38" s="94"/>
      <c r="H38" s="94"/>
      <c r="I38" s="94"/>
      <c r="J38" s="94"/>
      <c r="K38" s="94"/>
      <c r="L38" s="94"/>
      <c r="M38" s="94"/>
      <c r="N38" s="94"/>
      <c r="O38" s="94"/>
      <c r="P38" s="94"/>
    </row>
    <row r="39" spans="1:16" x14ac:dyDescent="0.25">
      <c r="A39" s="94"/>
      <c r="B39" s="119" t="s">
        <v>3</v>
      </c>
      <c r="C39" s="120">
        <f>C24*C57</f>
        <v>0</v>
      </c>
      <c r="D39" s="120">
        <f>D24*D57</f>
        <v>30</v>
      </c>
      <c r="E39" s="120">
        <f>E24*E57</f>
        <v>12</v>
      </c>
      <c r="F39" s="121">
        <f>SUM(C39:E39)</f>
        <v>42</v>
      </c>
      <c r="G39" s="120" t="str">
        <f>IF(F39&lt;C63,"BASSO",(IF(F39&lt;C62,"MEDIO","ALTO")))</f>
        <v>MEDIO</v>
      </c>
      <c r="H39" s="94"/>
      <c r="I39" s="94"/>
      <c r="J39" s="94"/>
      <c r="K39" s="94"/>
      <c r="L39" s="94"/>
      <c r="M39" s="94"/>
      <c r="N39" s="94"/>
      <c r="O39" s="94"/>
      <c r="P39" s="94"/>
    </row>
    <row r="40" spans="1:16" x14ac:dyDescent="0.25">
      <c r="A40" s="94"/>
      <c r="B40" s="122" t="s">
        <v>4</v>
      </c>
      <c r="C40" s="123">
        <f>C36*C58</f>
        <v>0</v>
      </c>
      <c r="D40" s="123">
        <f>D36*D58</f>
        <v>12</v>
      </c>
      <c r="E40" s="123">
        <f>E36*E58</f>
        <v>2</v>
      </c>
      <c r="F40" s="124">
        <f>SUM(C40:E40)</f>
        <v>14</v>
      </c>
      <c r="G40" s="123" t="str">
        <f>IF(F40&lt;C68,"BASSO",(IF(F40&lt;C67,"MEDIO","ALTO")))</f>
        <v>MEDIO</v>
      </c>
      <c r="H40" s="94"/>
      <c r="I40" s="94"/>
      <c r="J40" s="94"/>
      <c r="K40" s="94"/>
      <c r="L40" s="94"/>
      <c r="M40" s="94"/>
      <c r="N40" s="94"/>
      <c r="O40" s="94"/>
      <c r="P40" s="94"/>
    </row>
    <row r="41" spans="1:16" ht="16.5" thickBot="1" x14ac:dyDescent="0.3">
      <c r="A41" s="94"/>
      <c r="B41" s="125" t="s">
        <v>48</v>
      </c>
      <c r="C41" s="126"/>
      <c r="D41" s="126"/>
      <c r="E41" s="126"/>
      <c r="F41" s="126"/>
      <c r="G41" s="126" t="str">
        <f>IF(I44=2,J44,(IF(I45=2,J45,(IF(I46=2,J46,(IF(I47=2,J47,(IF(I48=2,J48,(IF(I49=2,J49,(IF(I50=2,J50,(IF(I51=2,J51,J52)))))))))))))))</f>
        <v>MEDIO</v>
      </c>
      <c r="H41" s="94"/>
      <c r="I41" s="94"/>
      <c r="J41" s="94"/>
      <c r="K41" s="94"/>
      <c r="L41" s="94"/>
      <c r="M41" s="94"/>
      <c r="N41" s="94"/>
      <c r="O41" s="94"/>
      <c r="P41" s="94"/>
    </row>
    <row r="42" spans="1:16" ht="15.75" thickBot="1" x14ac:dyDescent="0.3">
      <c r="A42" s="94"/>
      <c r="B42" s="94"/>
      <c r="C42" s="94"/>
      <c r="D42" s="94"/>
      <c r="E42" s="94"/>
      <c r="F42" s="94"/>
      <c r="G42" s="94"/>
      <c r="H42" s="94"/>
      <c r="I42" s="94"/>
      <c r="J42" s="94"/>
      <c r="K42" s="197" t="s">
        <v>49</v>
      </c>
      <c r="L42" s="198"/>
      <c r="M42" s="198"/>
      <c r="N42" s="198"/>
      <c r="O42" s="198"/>
      <c r="P42" s="199"/>
    </row>
    <row r="43" spans="1:16" ht="26.25" thickBot="1" x14ac:dyDescent="0.3">
      <c r="A43" s="94"/>
      <c r="B43" s="127"/>
      <c r="C43" s="127" t="s">
        <v>50</v>
      </c>
      <c r="D43" s="127" t="s">
        <v>51</v>
      </c>
      <c r="E43" s="127" t="s">
        <v>52</v>
      </c>
      <c r="F43" s="127"/>
      <c r="G43" s="127"/>
      <c r="H43" s="127"/>
      <c r="I43" s="127"/>
      <c r="J43" s="127"/>
      <c r="K43" s="128" t="s">
        <v>53</v>
      </c>
      <c r="L43" s="129"/>
      <c r="M43" s="129" t="s">
        <v>54</v>
      </c>
      <c r="N43" s="129"/>
      <c r="O43" s="129" t="s">
        <v>55</v>
      </c>
      <c r="P43" s="130"/>
    </row>
    <row r="44" spans="1:16" ht="15.75" thickBot="1" x14ac:dyDescent="0.3">
      <c r="A44" s="94"/>
      <c r="B44" s="127"/>
      <c r="C44" s="127" t="s">
        <v>13</v>
      </c>
      <c r="D44" s="127" t="s">
        <v>13</v>
      </c>
      <c r="E44" s="127" t="s">
        <v>13</v>
      </c>
      <c r="F44" s="127"/>
      <c r="G44" s="127">
        <f>IF(G39=C44,1,0)</f>
        <v>0</v>
      </c>
      <c r="H44" s="127">
        <f>IF(G40=D44,1,0)</f>
        <v>0</v>
      </c>
      <c r="I44" s="127">
        <f>SUM(G44:H44)</f>
        <v>0</v>
      </c>
      <c r="J44" s="127" t="str">
        <f>IF(I44=2,E44,"  ")</f>
        <v xml:space="preserve">  </v>
      </c>
      <c r="K44" s="131" t="s">
        <v>56</v>
      </c>
      <c r="L44" s="132" t="str">
        <f>P44</f>
        <v xml:space="preserve"> </v>
      </c>
      <c r="M44" s="133" t="s">
        <v>56</v>
      </c>
      <c r="N44" s="132" t="str">
        <f>P44</f>
        <v xml:space="preserve"> </v>
      </c>
      <c r="O44" s="133" t="s">
        <v>57</v>
      </c>
      <c r="P44" s="132" t="str">
        <f>IF(J44=O44,"x"," ")</f>
        <v xml:space="preserve"> </v>
      </c>
    </row>
    <row r="45" spans="1:16" ht="15.75" thickBot="1" x14ac:dyDescent="0.3">
      <c r="A45" s="94"/>
      <c r="B45" s="127"/>
      <c r="C45" s="127" t="s">
        <v>13</v>
      </c>
      <c r="D45" s="127" t="s">
        <v>14</v>
      </c>
      <c r="E45" s="127" t="s">
        <v>58</v>
      </c>
      <c r="F45" s="127"/>
      <c r="G45" s="127">
        <f>IF(G39=C45,1,0)</f>
        <v>0</v>
      </c>
      <c r="H45" s="127">
        <f>IF(G40=D45,1,0)</f>
        <v>1</v>
      </c>
      <c r="I45" s="127">
        <f t="shared" ref="I45:I52" si="1">SUM(G45:H45)</f>
        <v>1</v>
      </c>
      <c r="J45" s="127" t="str">
        <f t="shared" ref="J45:J52" si="2">IF(I45=2,E45,"  ")</f>
        <v xml:space="preserve">  </v>
      </c>
      <c r="K45" s="134" t="s">
        <v>57</v>
      </c>
      <c r="L45" s="135" t="str">
        <f t="shared" ref="L45:L52" si="3">P45</f>
        <v xml:space="preserve"> </v>
      </c>
      <c r="M45" s="136" t="s">
        <v>59</v>
      </c>
      <c r="N45" s="135" t="str">
        <f t="shared" ref="N45:N52" si="4">P45</f>
        <v xml:space="preserve"> </v>
      </c>
      <c r="O45" s="136" t="s">
        <v>60</v>
      </c>
      <c r="P45" s="135" t="str">
        <f t="shared" ref="P45:P52" si="5">IF(J45=O45,"x"," ")</f>
        <v xml:space="preserve"> </v>
      </c>
    </row>
    <row r="46" spans="1:16" ht="15.75" thickBot="1" x14ac:dyDescent="0.3">
      <c r="A46" s="94"/>
      <c r="B46" s="127"/>
      <c r="C46" s="127" t="s">
        <v>14</v>
      </c>
      <c r="D46" s="127" t="s">
        <v>13</v>
      </c>
      <c r="E46" s="127" t="s">
        <v>58</v>
      </c>
      <c r="F46" s="127"/>
      <c r="G46" s="127">
        <f>IF(G39=C46,1,0)</f>
        <v>1</v>
      </c>
      <c r="H46" s="127">
        <f>IF(G40=D46,1,0)</f>
        <v>0</v>
      </c>
      <c r="I46" s="127">
        <f t="shared" si="1"/>
        <v>1</v>
      </c>
      <c r="J46" s="127" t="str">
        <f t="shared" si="2"/>
        <v xml:space="preserve">  </v>
      </c>
      <c r="K46" s="134" t="s">
        <v>59</v>
      </c>
      <c r="L46" s="135" t="str">
        <f t="shared" si="3"/>
        <v xml:space="preserve"> </v>
      </c>
      <c r="M46" s="136" t="s">
        <v>57</v>
      </c>
      <c r="N46" s="135" t="str">
        <f t="shared" si="4"/>
        <v xml:space="preserve"> </v>
      </c>
      <c r="O46" s="136" t="s">
        <v>60</v>
      </c>
      <c r="P46" s="135" t="str">
        <f t="shared" si="5"/>
        <v xml:space="preserve"> </v>
      </c>
    </row>
    <row r="47" spans="1:16" ht="15.75" thickBot="1" x14ac:dyDescent="0.3">
      <c r="A47" s="94"/>
      <c r="B47" s="127"/>
      <c r="C47" s="127" t="s">
        <v>13</v>
      </c>
      <c r="D47" s="127" t="s">
        <v>15</v>
      </c>
      <c r="E47" s="127" t="s">
        <v>14</v>
      </c>
      <c r="F47" s="127"/>
      <c r="G47" s="127">
        <f>IF(G39=C47,1,0)</f>
        <v>0</v>
      </c>
      <c r="H47" s="127">
        <f>IF(G40=D47,1,0)</f>
        <v>0</v>
      </c>
      <c r="I47" s="127">
        <f t="shared" si="1"/>
        <v>0</v>
      </c>
      <c r="J47" s="127" t="str">
        <f t="shared" si="2"/>
        <v xml:space="preserve">  </v>
      </c>
      <c r="K47" s="137" t="s">
        <v>57</v>
      </c>
      <c r="L47" s="138" t="str">
        <f t="shared" si="3"/>
        <v xml:space="preserve"> </v>
      </c>
      <c r="M47" s="139" t="s">
        <v>61</v>
      </c>
      <c r="N47" s="138" t="str">
        <f t="shared" si="4"/>
        <v xml:space="preserve"> </v>
      </c>
      <c r="O47" s="139" t="s">
        <v>59</v>
      </c>
      <c r="P47" s="138" t="str">
        <f t="shared" si="5"/>
        <v xml:space="preserve"> </v>
      </c>
    </row>
    <row r="48" spans="1:16" ht="15.75" thickBot="1" x14ac:dyDescent="0.3">
      <c r="A48" s="94"/>
      <c r="B48" s="127"/>
      <c r="C48" s="127" t="s">
        <v>14</v>
      </c>
      <c r="D48" s="127" t="s">
        <v>14</v>
      </c>
      <c r="E48" s="127" t="s">
        <v>14</v>
      </c>
      <c r="F48" s="127"/>
      <c r="G48" s="127">
        <f>IF(G39=C48,1,0)</f>
        <v>1</v>
      </c>
      <c r="H48" s="127">
        <f>IF(G40=D48,1,0)</f>
        <v>1</v>
      </c>
      <c r="I48" s="127">
        <f t="shared" si="1"/>
        <v>2</v>
      </c>
      <c r="J48" s="127" t="str">
        <f t="shared" si="2"/>
        <v>MEDIO</v>
      </c>
      <c r="K48" s="137" t="s">
        <v>59</v>
      </c>
      <c r="L48" s="138" t="str">
        <f t="shared" si="3"/>
        <v>x</v>
      </c>
      <c r="M48" s="139" t="s">
        <v>59</v>
      </c>
      <c r="N48" s="138" t="str">
        <f t="shared" si="4"/>
        <v>x</v>
      </c>
      <c r="O48" s="139" t="s">
        <v>59</v>
      </c>
      <c r="P48" s="138" t="str">
        <f t="shared" si="5"/>
        <v>x</v>
      </c>
    </row>
    <row r="49" spans="1:16" ht="15.75" thickBot="1" x14ac:dyDescent="0.3">
      <c r="A49" s="94"/>
      <c r="B49" s="127"/>
      <c r="C49" s="127" t="s">
        <v>15</v>
      </c>
      <c r="D49" s="127" t="s">
        <v>13</v>
      </c>
      <c r="E49" s="127" t="s">
        <v>14</v>
      </c>
      <c r="F49" s="127"/>
      <c r="G49" s="127">
        <f>IF(G39=C49,1,0)</f>
        <v>0</v>
      </c>
      <c r="H49" s="127">
        <f>IF(G40=D49,1,0)</f>
        <v>0</v>
      </c>
      <c r="I49" s="127">
        <f t="shared" si="1"/>
        <v>0</v>
      </c>
      <c r="J49" s="127" t="str">
        <f t="shared" si="2"/>
        <v xml:space="preserve">  </v>
      </c>
      <c r="K49" s="137" t="s">
        <v>62</v>
      </c>
      <c r="L49" s="138" t="str">
        <f t="shared" si="3"/>
        <v xml:space="preserve"> </v>
      </c>
      <c r="M49" s="139" t="s">
        <v>57</v>
      </c>
      <c r="N49" s="138" t="str">
        <f t="shared" si="4"/>
        <v xml:space="preserve"> </v>
      </c>
      <c r="O49" s="139" t="s">
        <v>59</v>
      </c>
      <c r="P49" s="138" t="str">
        <f t="shared" si="5"/>
        <v xml:space="preserve"> </v>
      </c>
    </row>
    <row r="50" spans="1:16" ht="15.75" thickBot="1" x14ac:dyDescent="0.3">
      <c r="A50" s="94"/>
      <c r="B50" s="127"/>
      <c r="C50" s="127" t="s">
        <v>14</v>
      </c>
      <c r="D50" s="127" t="s">
        <v>15</v>
      </c>
      <c r="E50" s="127" t="s">
        <v>15</v>
      </c>
      <c r="F50" s="127"/>
      <c r="G50" s="127">
        <f>IF(G39=C50,1,0)</f>
        <v>1</v>
      </c>
      <c r="H50" s="127">
        <f>IF(G40=D50,1,0)</f>
        <v>0</v>
      </c>
      <c r="I50" s="127">
        <f t="shared" si="1"/>
        <v>1</v>
      </c>
      <c r="J50" s="127" t="str">
        <f t="shared" si="2"/>
        <v xml:space="preserve">  </v>
      </c>
      <c r="K50" s="140" t="s">
        <v>59</v>
      </c>
      <c r="L50" s="141" t="str">
        <f t="shared" si="3"/>
        <v xml:space="preserve"> </v>
      </c>
      <c r="M50" s="142" t="s">
        <v>62</v>
      </c>
      <c r="N50" s="141" t="str">
        <f t="shared" si="4"/>
        <v xml:space="preserve"> </v>
      </c>
      <c r="O50" s="142" t="s">
        <v>62</v>
      </c>
      <c r="P50" s="141" t="str">
        <f t="shared" si="5"/>
        <v xml:space="preserve"> </v>
      </c>
    </row>
    <row r="51" spans="1:16" ht="15.75" thickBot="1" x14ac:dyDescent="0.3">
      <c r="A51" s="94"/>
      <c r="B51" s="127"/>
      <c r="C51" s="127" t="s">
        <v>15</v>
      </c>
      <c r="D51" s="127" t="s">
        <v>14</v>
      </c>
      <c r="E51" s="127" t="s">
        <v>15</v>
      </c>
      <c r="F51" s="127"/>
      <c r="G51" s="127">
        <f>IF(G39=C51,1,0)</f>
        <v>0</v>
      </c>
      <c r="H51" s="127">
        <f>IF(G40=D51,1,0)</f>
        <v>1</v>
      </c>
      <c r="I51" s="127">
        <f t="shared" si="1"/>
        <v>1</v>
      </c>
      <c r="J51" s="127" t="str">
        <f t="shared" si="2"/>
        <v xml:space="preserve">  </v>
      </c>
      <c r="K51" s="140" t="s">
        <v>62</v>
      </c>
      <c r="L51" s="141" t="str">
        <f t="shared" si="3"/>
        <v xml:space="preserve"> </v>
      </c>
      <c r="M51" s="142" t="s">
        <v>59</v>
      </c>
      <c r="N51" s="141" t="str">
        <f t="shared" si="4"/>
        <v xml:space="preserve"> </v>
      </c>
      <c r="O51" s="142" t="s">
        <v>62</v>
      </c>
      <c r="P51" s="141" t="str">
        <f t="shared" si="5"/>
        <v xml:space="preserve"> </v>
      </c>
    </row>
    <row r="52" spans="1:16" ht="15.75" thickBot="1" x14ac:dyDescent="0.3">
      <c r="A52" s="94"/>
      <c r="B52" s="127"/>
      <c r="C52" s="127" t="s">
        <v>15</v>
      </c>
      <c r="D52" s="127" t="s">
        <v>15</v>
      </c>
      <c r="E52" s="127" t="s">
        <v>63</v>
      </c>
      <c r="F52" s="127"/>
      <c r="G52" s="127">
        <f>IF(G39=C52,1,0)</f>
        <v>0</v>
      </c>
      <c r="H52" s="127">
        <f>IF(G40=D52,1,0)</f>
        <v>0</v>
      </c>
      <c r="I52" s="127">
        <f t="shared" si="1"/>
        <v>0</v>
      </c>
      <c r="J52" s="127" t="str">
        <f t="shared" si="2"/>
        <v xml:space="preserve">  </v>
      </c>
      <c r="K52" s="143" t="s">
        <v>62</v>
      </c>
      <c r="L52" s="144" t="str">
        <f t="shared" si="3"/>
        <v xml:space="preserve"> </v>
      </c>
      <c r="M52" s="145" t="s">
        <v>62</v>
      </c>
      <c r="N52" s="144" t="str">
        <f t="shared" si="4"/>
        <v xml:space="preserve"> </v>
      </c>
      <c r="O52" s="145" t="s">
        <v>64</v>
      </c>
      <c r="P52" s="144" t="str">
        <f t="shared" si="5"/>
        <v xml:space="preserve"> </v>
      </c>
    </row>
    <row r="53" spans="1:16" x14ac:dyDescent="0.25">
      <c r="A53" s="94"/>
      <c r="B53" s="127"/>
      <c r="C53" s="127"/>
      <c r="D53" s="127"/>
      <c r="E53" s="127"/>
      <c r="F53" s="127"/>
      <c r="G53" s="127"/>
      <c r="H53" s="127"/>
      <c r="I53" s="127"/>
      <c r="J53" s="127"/>
      <c r="K53" s="94"/>
      <c r="L53" s="94"/>
      <c r="M53" s="94"/>
      <c r="N53" s="94"/>
      <c r="O53" s="94"/>
      <c r="P53" s="94"/>
    </row>
    <row r="54" spans="1:16" x14ac:dyDescent="0.25">
      <c r="A54" s="94"/>
      <c r="B54" s="94"/>
      <c r="C54" s="94"/>
      <c r="D54" s="94"/>
      <c r="E54" s="94"/>
      <c r="F54" s="94"/>
      <c r="G54" s="94"/>
      <c r="H54" s="94"/>
      <c r="I54" s="94"/>
      <c r="J54" s="94"/>
      <c r="K54" s="94"/>
      <c r="L54" s="94"/>
      <c r="M54" s="94"/>
      <c r="N54" s="94"/>
      <c r="O54" s="94"/>
      <c r="P54" s="94"/>
    </row>
    <row r="55" spans="1:16" x14ac:dyDescent="0.25">
      <c r="A55" s="94"/>
      <c r="B55" s="94"/>
      <c r="C55" s="94"/>
      <c r="D55" s="94"/>
      <c r="E55" s="94"/>
      <c r="F55" s="94"/>
      <c r="G55" s="94"/>
      <c r="H55" s="94"/>
      <c r="I55" s="94"/>
      <c r="J55" s="94"/>
      <c r="K55" s="94"/>
      <c r="L55" s="94"/>
      <c r="M55" s="94"/>
      <c r="N55" s="94"/>
      <c r="O55" s="94"/>
      <c r="P55" s="94"/>
    </row>
    <row r="56" spans="1:16" x14ac:dyDescent="0.25">
      <c r="A56" s="94"/>
      <c r="B56" s="146" t="s">
        <v>65</v>
      </c>
      <c r="C56" s="108" t="s">
        <v>13</v>
      </c>
      <c r="D56" s="108" t="s">
        <v>14</v>
      </c>
      <c r="E56" s="108" t="s">
        <v>15</v>
      </c>
      <c r="F56" s="94"/>
      <c r="G56" s="147" t="s">
        <v>66</v>
      </c>
      <c r="H56" s="147" t="s">
        <v>67</v>
      </c>
      <c r="I56" s="147" t="s">
        <v>68</v>
      </c>
      <c r="J56" s="148"/>
      <c r="K56" s="148"/>
      <c r="L56" s="149"/>
      <c r="M56" s="149"/>
      <c r="N56" s="149"/>
      <c r="O56" s="149"/>
      <c r="P56" s="94"/>
    </row>
    <row r="57" spans="1:16" x14ac:dyDescent="0.25">
      <c r="A57" s="94"/>
      <c r="B57" s="146" t="s">
        <v>3</v>
      </c>
      <c r="C57" s="150">
        <v>9</v>
      </c>
      <c r="D57" s="150">
        <v>6</v>
      </c>
      <c r="E57" s="150">
        <v>3</v>
      </c>
      <c r="F57" s="94"/>
      <c r="G57" s="147">
        <f>C57*9</f>
        <v>81</v>
      </c>
      <c r="H57" s="147">
        <f>D57*9</f>
        <v>54</v>
      </c>
      <c r="I57" s="147">
        <f>E57*9</f>
        <v>27</v>
      </c>
      <c r="J57" s="148"/>
      <c r="K57" s="148"/>
      <c r="L57" s="149"/>
      <c r="M57" s="149"/>
      <c r="N57" s="149"/>
      <c r="O57" s="149"/>
      <c r="P57" s="94"/>
    </row>
    <row r="58" spans="1:16" x14ac:dyDescent="0.25">
      <c r="A58" s="94"/>
      <c r="B58" s="146" t="s">
        <v>4</v>
      </c>
      <c r="C58" s="150">
        <v>6</v>
      </c>
      <c r="D58" s="150">
        <v>4</v>
      </c>
      <c r="E58" s="150">
        <v>2</v>
      </c>
      <c r="F58" s="94"/>
      <c r="G58" s="147">
        <f>C58*4</f>
        <v>24</v>
      </c>
      <c r="H58" s="147">
        <f>D58*4</f>
        <v>16</v>
      </c>
      <c r="I58" s="147">
        <f>E58*4</f>
        <v>8</v>
      </c>
      <c r="J58" s="149"/>
      <c r="K58" s="149"/>
      <c r="L58" s="149"/>
      <c r="M58" s="149"/>
      <c r="N58" s="149"/>
      <c r="O58" s="149"/>
      <c r="P58" s="94"/>
    </row>
    <row r="59" spans="1:16" x14ac:dyDescent="0.25">
      <c r="A59" s="94"/>
      <c r="B59" s="94"/>
      <c r="C59" s="151"/>
      <c r="D59" s="151"/>
      <c r="E59" s="151"/>
      <c r="F59" s="94"/>
      <c r="G59" s="94"/>
      <c r="H59" s="94"/>
      <c r="I59" s="94"/>
      <c r="J59" s="149"/>
      <c r="K59" s="149"/>
      <c r="L59" s="152"/>
      <c r="M59" s="149"/>
      <c r="N59" s="149"/>
      <c r="O59" s="149"/>
      <c r="P59" s="94"/>
    </row>
    <row r="60" spans="1:16" x14ac:dyDescent="0.25">
      <c r="A60" s="94"/>
      <c r="B60" s="94"/>
      <c r="C60" s="151"/>
      <c r="D60" s="151"/>
      <c r="E60" s="151"/>
      <c r="F60" s="94"/>
      <c r="G60" s="94"/>
      <c r="H60" s="94"/>
      <c r="I60" s="94"/>
      <c r="J60" s="149"/>
      <c r="K60" s="149"/>
      <c r="L60" s="153"/>
      <c r="M60" s="149"/>
      <c r="N60" s="149"/>
      <c r="O60" s="149"/>
      <c r="P60" s="94"/>
    </row>
    <row r="61" spans="1:16" x14ac:dyDescent="0.25">
      <c r="A61" s="94"/>
      <c r="B61" s="154" t="s">
        <v>69</v>
      </c>
      <c r="C61" s="151"/>
      <c r="D61" s="151"/>
      <c r="E61" s="151"/>
      <c r="F61" s="94"/>
      <c r="G61" s="94"/>
      <c r="H61" s="94"/>
      <c r="I61" s="94"/>
      <c r="J61" s="149"/>
      <c r="K61" s="149"/>
      <c r="L61" s="153"/>
      <c r="M61" s="149"/>
      <c r="N61" s="149"/>
      <c r="O61" s="149"/>
      <c r="P61" s="94"/>
    </row>
    <row r="62" spans="1:16" x14ac:dyDescent="0.25">
      <c r="A62" s="94"/>
      <c r="B62" s="155" t="s">
        <v>70</v>
      </c>
      <c r="C62" s="150">
        <v>61</v>
      </c>
      <c r="D62" s="156" t="s">
        <v>71</v>
      </c>
      <c r="E62" s="157">
        <f>G57</f>
        <v>81</v>
      </c>
      <c r="F62" s="94"/>
      <c r="G62" s="94"/>
      <c r="H62" s="94"/>
      <c r="I62" s="94"/>
      <c r="J62" s="149"/>
      <c r="K62" s="149"/>
      <c r="L62" s="153"/>
      <c r="M62" s="149"/>
      <c r="N62" s="149"/>
      <c r="O62" s="149"/>
      <c r="P62" s="94"/>
    </row>
    <row r="63" spans="1:16" x14ac:dyDescent="0.25">
      <c r="A63" s="94"/>
      <c r="B63" s="155" t="s">
        <v>72</v>
      </c>
      <c r="C63" s="150">
        <v>40</v>
      </c>
      <c r="D63" s="156" t="s">
        <v>71</v>
      </c>
      <c r="E63" s="150">
        <v>60</v>
      </c>
      <c r="F63" s="94"/>
      <c r="G63" s="94"/>
      <c r="H63" s="94"/>
      <c r="I63" s="94"/>
      <c r="J63" s="149"/>
      <c r="K63" s="149"/>
      <c r="L63" s="152"/>
      <c r="M63" s="149"/>
      <c r="N63" s="149"/>
      <c r="O63" s="149"/>
      <c r="P63" s="94"/>
    </row>
    <row r="64" spans="1:16" x14ac:dyDescent="0.25">
      <c r="A64" s="94"/>
      <c r="B64" s="155" t="s">
        <v>73</v>
      </c>
      <c r="C64" s="157">
        <f>I57</f>
        <v>27</v>
      </c>
      <c r="D64" s="156" t="s">
        <v>71</v>
      </c>
      <c r="E64" s="150">
        <v>39</v>
      </c>
      <c r="F64" s="94"/>
      <c r="G64" s="94"/>
      <c r="H64" s="94"/>
      <c r="I64" s="94"/>
      <c r="J64" s="149"/>
      <c r="K64" s="149"/>
      <c r="L64" s="153"/>
      <c r="M64" s="149"/>
      <c r="N64" s="149"/>
      <c r="O64" s="149"/>
      <c r="P64" s="94"/>
    </row>
    <row r="65" spans="1:16" x14ac:dyDescent="0.25">
      <c r="A65" s="94"/>
      <c r="B65" s="146"/>
      <c r="C65" s="151"/>
      <c r="D65" s="151"/>
      <c r="E65" s="151"/>
      <c r="F65" s="94"/>
      <c r="G65" s="94"/>
      <c r="H65" s="94"/>
      <c r="I65" s="94"/>
      <c r="J65" s="149"/>
      <c r="K65" s="149"/>
      <c r="L65" s="153"/>
      <c r="M65" s="149"/>
      <c r="N65" s="149"/>
      <c r="O65" s="149"/>
      <c r="P65" s="94"/>
    </row>
    <row r="66" spans="1:16" x14ac:dyDescent="0.25">
      <c r="A66" s="94"/>
      <c r="B66" s="154" t="s">
        <v>74</v>
      </c>
      <c r="C66" s="151"/>
      <c r="D66" s="151"/>
      <c r="E66" s="151"/>
      <c r="F66" s="94"/>
      <c r="G66" s="94"/>
      <c r="H66" s="94"/>
      <c r="I66" s="94"/>
      <c r="J66" s="149"/>
      <c r="K66" s="149"/>
      <c r="L66" s="153"/>
      <c r="M66" s="149"/>
      <c r="N66" s="149"/>
      <c r="O66" s="149"/>
      <c r="P66" s="94"/>
    </row>
    <row r="67" spans="1:16" x14ac:dyDescent="0.25">
      <c r="A67" s="94"/>
      <c r="B67" s="155" t="s">
        <v>70</v>
      </c>
      <c r="C67" s="150">
        <v>18</v>
      </c>
      <c r="D67" s="156" t="s">
        <v>71</v>
      </c>
      <c r="E67" s="157">
        <f>G58</f>
        <v>24</v>
      </c>
      <c r="F67" s="94"/>
      <c r="G67" s="94"/>
      <c r="H67" s="94"/>
      <c r="I67" s="94"/>
      <c r="J67" s="94"/>
      <c r="K67" s="94"/>
      <c r="L67" s="94"/>
      <c r="M67" s="94"/>
      <c r="N67" s="94"/>
      <c r="O67" s="94"/>
      <c r="P67" s="94"/>
    </row>
    <row r="68" spans="1:16" x14ac:dyDescent="0.25">
      <c r="A68" s="94"/>
      <c r="B68" s="155" t="s">
        <v>72</v>
      </c>
      <c r="C68" s="150">
        <v>11</v>
      </c>
      <c r="D68" s="156" t="s">
        <v>71</v>
      </c>
      <c r="E68" s="150">
        <v>17</v>
      </c>
      <c r="F68" s="94"/>
      <c r="G68" s="94"/>
      <c r="H68" s="94"/>
      <c r="I68" s="94"/>
      <c r="J68" s="94"/>
      <c r="K68" s="94"/>
      <c r="L68" s="94"/>
      <c r="M68" s="94"/>
      <c r="N68" s="94"/>
      <c r="O68" s="94"/>
      <c r="P68" s="94"/>
    </row>
    <row r="69" spans="1:16" x14ac:dyDescent="0.25">
      <c r="A69" s="94"/>
      <c r="B69" s="155" t="s">
        <v>73</v>
      </c>
      <c r="C69" s="157">
        <f>I58</f>
        <v>8</v>
      </c>
      <c r="D69" s="156" t="s">
        <v>71</v>
      </c>
      <c r="E69" s="150">
        <v>10</v>
      </c>
      <c r="F69" s="94"/>
      <c r="G69" s="94"/>
      <c r="H69" s="94"/>
      <c r="I69" s="94"/>
      <c r="J69" s="94"/>
      <c r="K69" s="94"/>
      <c r="L69" s="94"/>
      <c r="M69" s="94"/>
      <c r="N69" s="94"/>
      <c r="O69" s="94"/>
      <c r="P69" s="94"/>
    </row>
    <row r="70" spans="1:16" x14ac:dyDescent="0.25">
      <c r="A70" s="94"/>
      <c r="B70" s="94"/>
      <c r="C70" s="94"/>
      <c r="D70" s="94"/>
      <c r="E70" s="94"/>
      <c r="F70" s="94"/>
      <c r="G70" s="94"/>
      <c r="H70" s="94"/>
      <c r="I70" s="94"/>
      <c r="J70" s="94"/>
      <c r="K70" s="94"/>
      <c r="L70" s="94"/>
      <c r="M70" s="94"/>
      <c r="N70" s="94"/>
      <c r="O70" s="94"/>
      <c r="P70" s="94"/>
    </row>
  </sheetData>
  <protectedRanges>
    <protectedRange sqref="C34:E34 C32:E32 C30:E30 C28:E28 C22:E22 C20:E20 C18:E18 C16:E16 C14:E14 C12:E12 C10:E10 C8:E8 C6:E6 B3" name="Intervallo1"/>
    <protectedRange sqref="B2" name="Intervallo1_1_1"/>
  </protectedRanges>
  <mergeCells count="6">
    <mergeCell ref="K42:P42"/>
    <mergeCell ref="A4:B4"/>
    <mergeCell ref="C4:E4"/>
    <mergeCell ref="A26:B26"/>
    <mergeCell ref="C26:E26"/>
    <mergeCell ref="J28:O2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topLeftCell="A43" zoomScale="120" zoomScaleNormal="120" workbookViewId="0">
      <selection activeCell="S14" sqref="S14"/>
    </sheetView>
  </sheetViews>
  <sheetFormatPr defaultRowHeight="15" x14ac:dyDescent="0.25"/>
  <cols>
    <col min="1" max="1" width="4.140625" customWidth="1"/>
    <col min="2" max="2" width="53.28515625" bestFit="1" customWidth="1"/>
  </cols>
  <sheetData>
    <row r="1" spans="1:16" x14ac:dyDescent="0.25">
      <c r="A1" s="94"/>
      <c r="B1" s="95" t="s">
        <v>9</v>
      </c>
      <c r="C1" s="94"/>
      <c r="D1" s="94"/>
      <c r="E1" s="94"/>
      <c r="F1" s="94"/>
      <c r="G1" s="94"/>
      <c r="H1" s="94"/>
      <c r="I1" s="94"/>
      <c r="J1" s="94"/>
      <c r="K1" s="94"/>
      <c r="L1" s="94"/>
      <c r="M1" s="94"/>
      <c r="N1" s="94"/>
      <c r="O1" s="94"/>
      <c r="P1" s="94"/>
    </row>
    <row r="2" spans="1:16" ht="35.25" customHeight="1" x14ac:dyDescent="0.25">
      <c r="A2" s="94"/>
      <c r="B2" s="4" t="s">
        <v>126</v>
      </c>
      <c r="C2" s="97"/>
      <c r="D2" s="97"/>
      <c r="E2" s="97"/>
      <c r="F2" s="94"/>
      <c r="G2" s="94"/>
      <c r="H2" s="94"/>
      <c r="I2" s="94"/>
      <c r="J2" s="94"/>
      <c r="K2" s="94"/>
      <c r="L2" s="94"/>
      <c r="M2" s="94"/>
      <c r="N2" s="94"/>
      <c r="O2" s="94"/>
      <c r="P2" s="94"/>
    </row>
    <row r="3" spans="1:16" ht="40.5" customHeight="1" x14ac:dyDescent="0.25">
      <c r="A3" s="94"/>
      <c r="B3" s="98" t="s">
        <v>128</v>
      </c>
      <c r="C3" s="99"/>
      <c r="D3" s="99"/>
      <c r="E3" s="99"/>
      <c r="F3" s="94"/>
      <c r="G3" s="94"/>
      <c r="H3" s="94"/>
      <c r="I3" s="94"/>
      <c r="J3" s="94"/>
      <c r="K3" s="94"/>
      <c r="L3" s="94"/>
      <c r="M3" s="94"/>
      <c r="N3" s="94"/>
      <c r="O3" s="94"/>
      <c r="P3" s="94"/>
    </row>
    <row r="4" spans="1:16" x14ac:dyDescent="0.25">
      <c r="A4" s="192" t="s">
        <v>10</v>
      </c>
      <c r="B4" s="192"/>
      <c r="C4" s="192" t="s">
        <v>11</v>
      </c>
      <c r="D4" s="192"/>
      <c r="E4" s="192"/>
      <c r="F4" s="94"/>
      <c r="G4" s="94"/>
      <c r="H4" s="94"/>
      <c r="I4" s="94"/>
      <c r="J4" s="94"/>
      <c r="K4" s="94"/>
      <c r="L4" s="94"/>
      <c r="M4" s="94"/>
      <c r="N4" s="94"/>
      <c r="O4" s="94"/>
      <c r="P4" s="94"/>
    </row>
    <row r="5" spans="1:16" x14ac:dyDescent="0.25">
      <c r="A5" s="100">
        <v>1</v>
      </c>
      <c r="B5" s="100" t="s">
        <v>12</v>
      </c>
      <c r="C5" s="101" t="s">
        <v>13</v>
      </c>
      <c r="D5" s="101" t="s">
        <v>14</v>
      </c>
      <c r="E5" s="101" t="s">
        <v>15</v>
      </c>
      <c r="F5" s="94"/>
      <c r="G5" s="94"/>
      <c r="H5" s="94"/>
      <c r="I5" s="94"/>
      <c r="J5" s="94"/>
      <c r="K5" s="94"/>
      <c r="L5" s="94"/>
      <c r="M5" s="94"/>
      <c r="N5" s="94"/>
      <c r="O5" s="94"/>
      <c r="P5" s="94"/>
    </row>
    <row r="6" spans="1:16" ht="51.75" x14ac:dyDescent="0.25">
      <c r="A6" s="102"/>
      <c r="B6" s="103" t="s">
        <v>16</v>
      </c>
      <c r="C6" s="104"/>
      <c r="D6" s="104" t="s">
        <v>75</v>
      </c>
      <c r="E6" s="104"/>
      <c r="F6" s="94"/>
      <c r="G6" s="94"/>
      <c r="H6" s="105">
        <f>COUNTA(C6:E6)</f>
        <v>1</v>
      </c>
      <c r="I6" s="106" t="str">
        <f>IF(H6=1,"OK","VALORIZZARE UN LIVELLO")</f>
        <v>OK</v>
      </c>
      <c r="J6" s="94"/>
      <c r="K6" s="94"/>
      <c r="L6" s="94"/>
      <c r="M6" s="94"/>
      <c r="N6" s="94"/>
      <c r="O6" s="94"/>
      <c r="P6" s="94"/>
    </row>
    <row r="7" spans="1:16" x14ac:dyDescent="0.25">
      <c r="A7" s="100">
        <v>2</v>
      </c>
      <c r="B7" s="100" t="s">
        <v>18</v>
      </c>
      <c r="C7" s="101" t="s">
        <v>13</v>
      </c>
      <c r="D7" s="101" t="s">
        <v>14</v>
      </c>
      <c r="E7" s="101" t="s">
        <v>15</v>
      </c>
      <c r="F7" s="94"/>
      <c r="G7" s="94"/>
      <c r="H7" s="105"/>
      <c r="I7" s="106"/>
      <c r="J7" s="94"/>
      <c r="K7" s="94"/>
      <c r="L7" s="94"/>
      <c r="M7" s="94"/>
      <c r="N7" s="94"/>
      <c r="O7" s="94"/>
      <c r="P7" s="94"/>
    </row>
    <row r="8" spans="1:16" ht="39" x14ac:dyDescent="0.25">
      <c r="A8" s="102"/>
      <c r="B8" s="103" t="s">
        <v>19</v>
      </c>
      <c r="C8" s="104"/>
      <c r="D8" s="104"/>
      <c r="E8" s="104" t="s">
        <v>75</v>
      </c>
      <c r="F8" s="94"/>
      <c r="G8" s="94"/>
      <c r="H8" s="105">
        <f>COUNTA(C8:E8)</f>
        <v>1</v>
      </c>
      <c r="I8" s="106" t="str">
        <f t="shared" ref="I8:I22" si="0">IF(H8=1,"OK","VALORIZZARE UN LIVELLO")</f>
        <v>OK</v>
      </c>
      <c r="J8" s="94"/>
      <c r="K8" s="94"/>
      <c r="L8" s="94"/>
      <c r="M8" s="94"/>
      <c r="N8" s="94"/>
      <c r="O8" s="94"/>
      <c r="P8" s="94"/>
    </row>
    <row r="9" spans="1:16" x14ac:dyDescent="0.25">
      <c r="A9" s="100">
        <v>3</v>
      </c>
      <c r="B9" s="100" t="s">
        <v>95</v>
      </c>
      <c r="C9" s="101" t="s">
        <v>13</v>
      </c>
      <c r="D9" s="101" t="s">
        <v>14</v>
      </c>
      <c r="E9" s="101" t="s">
        <v>15</v>
      </c>
      <c r="F9" s="94"/>
      <c r="G9" s="94"/>
      <c r="H9" s="105"/>
      <c r="I9" s="106"/>
      <c r="J9" s="94"/>
      <c r="K9" s="94"/>
      <c r="L9" s="94"/>
      <c r="M9" s="94"/>
      <c r="N9" s="94"/>
      <c r="O9" s="94"/>
      <c r="P9" s="94"/>
    </row>
    <row r="10" spans="1:16" ht="26.25" x14ac:dyDescent="0.25">
      <c r="A10" s="102"/>
      <c r="B10" s="103" t="s">
        <v>21</v>
      </c>
      <c r="C10" s="104"/>
      <c r="D10" s="104" t="s">
        <v>75</v>
      </c>
      <c r="E10" s="104"/>
      <c r="F10" s="94"/>
      <c r="G10" s="94"/>
      <c r="H10" s="105">
        <f>COUNTA(C10:E10)</f>
        <v>1</v>
      </c>
      <c r="I10" s="106" t="str">
        <f t="shared" si="0"/>
        <v>OK</v>
      </c>
      <c r="J10" s="94"/>
      <c r="K10" s="94"/>
      <c r="L10" s="94"/>
      <c r="M10" s="94"/>
      <c r="N10" s="94"/>
      <c r="O10" s="94"/>
      <c r="P10" s="94"/>
    </row>
    <row r="11" spans="1:16" x14ac:dyDescent="0.25">
      <c r="A11" s="100">
        <v>4</v>
      </c>
      <c r="B11" s="100" t="s">
        <v>22</v>
      </c>
      <c r="C11" s="101" t="s">
        <v>13</v>
      </c>
      <c r="D11" s="101" t="s">
        <v>14</v>
      </c>
      <c r="E11" s="101" t="s">
        <v>15</v>
      </c>
      <c r="F11" s="94"/>
      <c r="G11" s="94"/>
      <c r="H11" s="105"/>
      <c r="I11" s="106"/>
      <c r="J11" s="94"/>
      <c r="K11" s="94"/>
      <c r="L11" s="94"/>
      <c r="M11" s="94"/>
      <c r="N11" s="94"/>
      <c r="O11" s="94"/>
      <c r="P11" s="94"/>
    </row>
    <row r="12" spans="1:16" ht="64.5" x14ac:dyDescent="0.25">
      <c r="A12" s="102"/>
      <c r="B12" s="103" t="s">
        <v>23</v>
      </c>
      <c r="C12" s="104"/>
      <c r="D12" s="104" t="s">
        <v>75</v>
      </c>
      <c r="E12" s="104"/>
      <c r="F12" s="94"/>
      <c r="G12" s="94"/>
      <c r="H12" s="105">
        <f>COUNTA(C12:E12)</f>
        <v>1</v>
      </c>
      <c r="I12" s="106" t="str">
        <f t="shared" si="0"/>
        <v>OK</v>
      </c>
      <c r="J12" s="94"/>
      <c r="K12" s="94"/>
      <c r="L12" s="94"/>
      <c r="M12" s="94"/>
      <c r="N12" s="94"/>
      <c r="O12" s="94"/>
      <c r="P12" s="94"/>
    </row>
    <row r="13" spans="1:16" x14ac:dyDescent="0.25">
      <c r="A13" s="100">
        <v>5</v>
      </c>
      <c r="B13" s="100" t="s">
        <v>96</v>
      </c>
      <c r="C13" s="101" t="s">
        <v>13</v>
      </c>
      <c r="D13" s="101" t="s">
        <v>14</v>
      </c>
      <c r="E13" s="101" t="s">
        <v>15</v>
      </c>
      <c r="F13" s="94"/>
      <c r="G13" s="94"/>
      <c r="H13" s="105"/>
      <c r="I13" s="106"/>
      <c r="J13" s="94"/>
      <c r="K13" s="94"/>
      <c r="L13" s="94"/>
      <c r="M13" s="94"/>
      <c r="N13" s="94"/>
      <c r="O13" s="94"/>
      <c r="P13" s="94"/>
    </row>
    <row r="14" spans="1:16" ht="51.75" x14ac:dyDescent="0.25">
      <c r="A14" s="102"/>
      <c r="B14" s="103" t="s">
        <v>25</v>
      </c>
      <c r="C14" s="104"/>
      <c r="D14" s="104" t="s">
        <v>75</v>
      </c>
      <c r="E14" s="104"/>
      <c r="F14" s="94"/>
      <c r="G14" s="94"/>
      <c r="H14" s="105">
        <f>COUNTA(C14:E14)</f>
        <v>1</v>
      </c>
      <c r="I14" s="106" t="str">
        <f t="shared" si="0"/>
        <v>OK</v>
      </c>
      <c r="J14" s="94"/>
      <c r="K14" s="94"/>
      <c r="L14" s="94"/>
      <c r="M14" s="94"/>
      <c r="N14" s="94"/>
      <c r="O14" s="94"/>
      <c r="P14" s="94"/>
    </row>
    <row r="15" spans="1:16" ht="26.25" x14ac:dyDescent="0.25">
      <c r="A15" s="100">
        <v>6</v>
      </c>
      <c r="B15" s="100" t="s">
        <v>26</v>
      </c>
      <c r="C15" s="101" t="s">
        <v>13</v>
      </c>
      <c r="D15" s="101" t="s">
        <v>14</v>
      </c>
      <c r="E15" s="101" t="s">
        <v>15</v>
      </c>
      <c r="F15" s="94"/>
      <c r="G15" s="94"/>
      <c r="H15" s="105"/>
      <c r="I15" s="106"/>
      <c r="J15" s="94"/>
      <c r="K15" s="94"/>
      <c r="L15" s="94"/>
      <c r="M15" s="94"/>
      <c r="N15" s="94"/>
      <c r="O15" s="94"/>
      <c r="P15" s="94"/>
    </row>
    <row r="16" spans="1:16" ht="21" x14ac:dyDescent="0.25">
      <c r="A16" s="102"/>
      <c r="B16" s="103" t="s">
        <v>27</v>
      </c>
      <c r="C16" s="104"/>
      <c r="D16" s="104" t="s">
        <v>75</v>
      </c>
      <c r="E16" s="104"/>
      <c r="F16" s="94"/>
      <c r="G16" s="94"/>
      <c r="H16" s="105">
        <f>COUNTA(C16:E16)</f>
        <v>1</v>
      </c>
      <c r="I16" s="106" t="str">
        <f t="shared" si="0"/>
        <v>OK</v>
      </c>
      <c r="J16" s="94"/>
      <c r="K16" s="94"/>
      <c r="L16" s="94"/>
      <c r="M16" s="94"/>
      <c r="N16" s="94"/>
      <c r="O16" s="94"/>
      <c r="P16" s="94"/>
    </row>
    <row r="17" spans="1:16" x14ac:dyDescent="0.25">
      <c r="A17" s="100">
        <v>7</v>
      </c>
      <c r="B17" s="100" t="s">
        <v>28</v>
      </c>
      <c r="C17" s="101" t="s">
        <v>13</v>
      </c>
      <c r="D17" s="101" t="s">
        <v>14</v>
      </c>
      <c r="E17" s="101" t="s">
        <v>15</v>
      </c>
      <c r="F17" s="94"/>
      <c r="G17" s="94"/>
      <c r="H17" s="105"/>
      <c r="I17" s="106"/>
      <c r="J17" s="94"/>
      <c r="K17" s="94"/>
      <c r="L17" s="94"/>
      <c r="M17" s="94"/>
      <c r="N17" s="94"/>
      <c r="O17" s="94"/>
      <c r="P17" s="94"/>
    </row>
    <row r="18" spans="1:16" ht="77.25" x14ac:dyDescent="0.25">
      <c r="A18" s="102"/>
      <c r="B18" s="103" t="s">
        <v>29</v>
      </c>
      <c r="C18" s="104"/>
      <c r="D18" s="104"/>
      <c r="E18" s="104" t="s">
        <v>75</v>
      </c>
      <c r="F18" s="94"/>
      <c r="G18" s="94"/>
      <c r="H18" s="105">
        <f>COUNTA(C18:E18)</f>
        <v>1</v>
      </c>
      <c r="I18" s="106" t="str">
        <f t="shared" si="0"/>
        <v>OK</v>
      </c>
      <c r="J18" s="94"/>
      <c r="K18" s="94"/>
      <c r="L18" s="94"/>
      <c r="M18" s="94"/>
      <c r="N18" s="94"/>
      <c r="O18" s="94"/>
      <c r="P18" s="94"/>
    </row>
    <row r="19" spans="1:16" ht="26.25" x14ac:dyDescent="0.25">
      <c r="A19" s="100">
        <v>8</v>
      </c>
      <c r="B19" s="100" t="s">
        <v>30</v>
      </c>
      <c r="C19" s="101" t="s">
        <v>13</v>
      </c>
      <c r="D19" s="101" t="s">
        <v>14</v>
      </c>
      <c r="E19" s="101" t="s">
        <v>15</v>
      </c>
      <c r="F19" s="94"/>
      <c r="G19" s="94"/>
      <c r="H19" s="105"/>
      <c r="I19" s="106"/>
      <c r="J19" s="94"/>
      <c r="K19" s="94"/>
      <c r="L19" s="94"/>
      <c r="M19" s="94"/>
      <c r="N19" s="94"/>
      <c r="O19" s="94"/>
      <c r="P19" s="94"/>
    </row>
    <row r="20" spans="1:16" ht="26.25" x14ac:dyDescent="0.25">
      <c r="A20" s="102"/>
      <c r="B20" s="103" t="s">
        <v>97</v>
      </c>
      <c r="C20" s="104"/>
      <c r="D20" s="104"/>
      <c r="E20" s="104" t="s">
        <v>75</v>
      </c>
      <c r="F20" s="94"/>
      <c r="G20" s="94"/>
      <c r="H20" s="105">
        <f>COUNTA(C20:E20)</f>
        <v>1</v>
      </c>
      <c r="I20" s="106" t="str">
        <f t="shared" si="0"/>
        <v>OK</v>
      </c>
      <c r="J20" s="94"/>
      <c r="K20" s="94"/>
      <c r="L20" s="94"/>
      <c r="M20" s="94"/>
      <c r="N20" s="94"/>
      <c r="O20" s="94"/>
      <c r="P20" s="94"/>
    </row>
    <row r="21" spans="1:16" ht="26.25" x14ac:dyDescent="0.25">
      <c r="A21" s="100">
        <v>9</v>
      </c>
      <c r="B21" s="100" t="s">
        <v>32</v>
      </c>
      <c r="C21" s="101" t="s">
        <v>13</v>
      </c>
      <c r="D21" s="101" t="s">
        <v>14</v>
      </c>
      <c r="E21" s="101" t="s">
        <v>15</v>
      </c>
      <c r="F21" s="94"/>
      <c r="G21" s="94"/>
      <c r="H21" s="105"/>
      <c r="I21" s="106"/>
      <c r="J21" s="94"/>
      <c r="K21" s="94"/>
      <c r="L21" s="94"/>
      <c r="M21" s="94"/>
      <c r="N21" s="94"/>
      <c r="O21" s="94"/>
      <c r="P21" s="94"/>
    </row>
    <row r="22" spans="1:16" ht="26.25" x14ac:dyDescent="0.25">
      <c r="A22" s="102"/>
      <c r="B22" s="103" t="s">
        <v>98</v>
      </c>
      <c r="C22" s="107"/>
      <c r="D22" s="107"/>
      <c r="E22" s="107" t="s">
        <v>17</v>
      </c>
      <c r="F22" s="94"/>
      <c r="G22" s="94"/>
      <c r="H22" s="105">
        <f>COUNTA(C22:E22)</f>
        <v>1</v>
      </c>
      <c r="I22" s="106" t="str">
        <f t="shared" si="0"/>
        <v>OK</v>
      </c>
      <c r="J22" s="94"/>
      <c r="K22" s="94"/>
      <c r="L22" s="94"/>
      <c r="M22" s="94"/>
      <c r="N22" s="94"/>
      <c r="O22" s="94"/>
      <c r="P22" s="94"/>
    </row>
    <row r="23" spans="1:16" x14ac:dyDescent="0.25">
      <c r="A23" s="94"/>
      <c r="B23" s="94"/>
      <c r="C23" s="108" t="s">
        <v>13</v>
      </c>
      <c r="D23" s="108" t="s">
        <v>14</v>
      </c>
      <c r="E23" s="108" t="s">
        <v>15</v>
      </c>
      <c r="F23" s="94"/>
      <c r="G23" s="94"/>
      <c r="H23" s="105"/>
      <c r="I23" s="106"/>
      <c r="J23" s="94"/>
      <c r="K23" s="94"/>
      <c r="L23" s="94"/>
      <c r="M23" s="94"/>
      <c r="N23" s="94"/>
      <c r="O23" s="94"/>
      <c r="P23" s="94"/>
    </row>
    <row r="24" spans="1:16" x14ac:dyDescent="0.25">
      <c r="A24" s="94"/>
      <c r="B24" s="109" t="s">
        <v>34</v>
      </c>
      <c r="C24" s="110">
        <f>COUNTA(C6,C8,C10,C12,C14,C16,C18,C20,C22)</f>
        <v>0</v>
      </c>
      <c r="D24" s="110">
        <f>COUNTA(D6,D8,D10,D12,D14,D16,D18,D20,D22)</f>
        <v>5</v>
      </c>
      <c r="E24" s="110">
        <f>COUNTA(E6,E8,E10,E12,E14,E16,E18,E20,E22)</f>
        <v>4</v>
      </c>
      <c r="F24" s="94"/>
      <c r="G24" s="94"/>
      <c r="H24" s="105">
        <f>SUM(C24:E24)</f>
        <v>9</v>
      </c>
      <c r="I24" s="106" t="str">
        <f>IF(H24=9,"OK","ERRORE TOTALI")</f>
        <v>OK</v>
      </c>
      <c r="J24" s="94"/>
      <c r="K24" s="94"/>
      <c r="L24" s="94" t="s">
        <v>35</v>
      </c>
      <c r="M24" s="94"/>
      <c r="N24" s="94"/>
      <c r="O24" s="94"/>
      <c r="P24" s="94"/>
    </row>
    <row r="25" spans="1:16" ht="15.75" thickBot="1" x14ac:dyDescent="0.3">
      <c r="A25" s="94"/>
      <c r="B25" s="94"/>
      <c r="C25" s="94"/>
      <c r="D25" s="94"/>
      <c r="E25" s="94"/>
      <c r="F25" s="94"/>
      <c r="G25" s="94"/>
      <c r="H25" s="105"/>
      <c r="I25" s="106"/>
      <c r="J25" s="94"/>
      <c r="K25" s="94"/>
      <c r="L25" s="94"/>
      <c r="M25" s="94"/>
      <c r="N25" s="94"/>
      <c r="O25" s="94"/>
      <c r="P25" s="94"/>
    </row>
    <row r="26" spans="1:16" ht="15.75" thickBot="1" x14ac:dyDescent="0.3">
      <c r="A26" s="193" t="s">
        <v>36</v>
      </c>
      <c r="B26" s="194"/>
      <c r="C26" s="195" t="s">
        <v>11</v>
      </c>
      <c r="D26" s="195"/>
      <c r="E26" s="195"/>
      <c r="F26" s="94"/>
      <c r="G26" s="94"/>
      <c r="H26" s="105"/>
      <c r="I26" s="106"/>
      <c r="J26" s="94"/>
      <c r="K26" s="94"/>
      <c r="L26" s="94"/>
      <c r="M26" s="94"/>
      <c r="N26" s="94"/>
      <c r="O26" s="94"/>
      <c r="P26" s="94"/>
    </row>
    <row r="27" spans="1:16" x14ac:dyDescent="0.25">
      <c r="A27" s="111">
        <v>1</v>
      </c>
      <c r="B27" s="112" t="s">
        <v>37</v>
      </c>
      <c r="C27" s="101" t="s">
        <v>13</v>
      </c>
      <c r="D27" s="101" t="s">
        <v>14</v>
      </c>
      <c r="E27" s="101" t="s">
        <v>15</v>
      </c>
      <c r="F27" s="94"/>
      <c r="G27" s="94"/>
      <c r="H27" s="105"/>
      <c r="I27" s="106"/>
      <c r="J27" s="94"/>
      <c r="K27" s="94"/>
      <c r="L27" s="94"/>
      <c r="M27" s="94"/>
      <c r="N27" s="94"/>
      <c r="O27" s="94"/>
      <c r="P27" s="94"/>
    </row>
    <row r="28" spans="1:16" ht="52.5" thickBot="1" x14ac:dyDescent="0.3">
      <c r="A28" s="113"/>
      <c r="B28" s="114" t="s">
        <v>38</v>
      </c>
      <c r="C28" s="104"/>
      <c r="D28" s="104" t="s">
        <v>75</v>
      </c>
      <c r="E28" s="104"/>
      <c r="F28" s="94"/>
      <c r="G28" s="94"/>
      <c r="H28" s="105">
        <f>COUNTA(C28:E28)</f>
        <v>1</v>
      </c>
      <c r="I28" s="106" t="str">
        <f>IF(H28=1,"OK","VALORIZZARE UN LIVELLO")</f>
        <v>OK</v>
      </c>
      <c r="J28" s="196"/>
      <c r="K28" s="196"/>
      <c r="L28" s="196"/>
      <c r="M28" s="196"/>
      <c r="N28" s="196"/>
      <c r="O28" s="196"/>
      <c r="P28" s="94"/>
    </row>
    <row r="29" spans="1:16" x14ac:dyDescent="0.25">
      <c r="A29" s="111">
        <v>2</v>
      </c>
      <c r="B29" s="112" t="s">
        <v>39</v>
      </c>
      <c r="C29" s="101" t="s">
        <v>13</v>
      </c>
      <c r="D29" s="101" t="s">
        <v>14</v>
      </c>
      <c r="E29" s="101" t="s">
        <v>15</v>
      </c>
      <c r="F29" s="94"/>
      <c r="G29" s="94"/>
      <c r="H29" s="105"/>
      <c r="I29" s="106"/>
      <c r="J29" s="94"/>
      <c r="K29" s="94"/>
      <c r="L29" s="94"/>
      <c r="M29" s="94"/>
      <c r="N29" s="94"/>
      <c r="O29" s="94"/>
      <c r="P29" s="94"/>
    </row>
    <row r="30" spans="1:16" ht="39.75" thickBot="1" x14ac:dyDescent="0.3">
      <c r="A30" s="113"/>
      <c r="B30" s="114" t="s">
        <v>40</v>
      </c>
      <c r="C30" s="104"/>
      <c r="D30" s="104" t="s">
        <v>75</v>
      </c>
      <c r="E30" s="104"/>
      <c r="F30" s="94"/>
      <c r="G30" s="94"/>
      <c r="H30" s="105">
        <f>COUNTA(C30:E30)</f>
        <v>1</v>
      </c>
      <c r="I30" s="106" t="str">
        <f>IF(H30=1,"OK","VALORIZZARE UN LIVELLO")</f>
        <v>OK</v>
      </c>
      <c r="J30" s="94"/>
      <c r="K30" s="94"/>
      <c r="L30" s="94"/>
      <c r="M30" s="94"/>
      <c r="N30" s="94"/>
      <c r="O30" s="94"/>
      <c r="P30" s="94"/>
    </row>
    <row r="31" spans="1:16" x14ac:dyDescent="0.25">
      <c r="A31" s="111">
        <v>3</v>
      </c>
      <c r="B31" s="112" t="s">
        <v>41</v>
      </c>
      <c r="C31" s="101" t="s">
        <v>13</v>
      </c>
      <c r="D31" s="101" t="s">
        <v>14</v>
      </c>
      <c r="E31" s="101" t="s">
        <v>15</v>
      </c>
      <c r="F31" s="94"/>
      <c r="G31" s="94"/>
      <c r="H31" s="105"/>
      <c r="I31" s="106"/>
      <c r="J31" s="94"/>
      <c r="K31" s="94"/>
      <c r="L31" s="94"/>
      <c r="M31" s="94"/>
      <c r="N31" s="94"/>
      <c r="O31" s="94"/>
      <c r="P31" s="94"/>
    </row>
    <row r="32" spans="1:16" ht="39.75" thickBot="1" x14ac:dyDescent="0.3">
      <c r="A32" s="113"/>
      <c r="B32" s="114" t="s">
        <v>42</v>
      </c>
      <c r="C32" s="104"/>
      <c r="D32" s="104" t="s">
        <v>75</v>
      </c>
      <c r="E32" s="104"/>
      <c r="F32" s="94"/>
      <c r="G32" s="94"/>
      <c r="H32" s="105">
        <f>COUNTA(C32:E32)</f>
        <v>1</v>
      </c>
      <c r="I32" s="106" t="str">
        <f>IF(H32=1,"OK","VALORIZZARE UN LIVELLO")</f>
        <v>OK</v>
      </c>
      <c r="J32" s="94"/>
      <c r="K32" s="94"/>
      <c r="L32" s="94"/>
      <c r="M32" s="94"/>
      <c r="N32" s="94"/>
      <c r="O32" s="94"/>
      <c r="P32" s="94"/>
    </row>
    <row r="33" spans="1:16" x14ac:dyDescent="0.25">
      <c r="A33" s="111">
        <v>4</v>
      </c>
      <c r="B33" s="112" t="s">
        <v>43</v>
      </c>
      <c r="C33" s="101" t="s">
        <v>13</v>
      </c>
      <c r="D33" s="101" t="s">
        <v>14</v>
      </c>
      <c r="E33" s="101" t="s">
        <v>15</v>
      </c>
      <c r="F33" s="94"/>
      <c r="G33" s="94"/>
      <c r="H33" s="105"/>
      <c r="I33" s="106"/>
      <c r="J33" s="94"/>
      <c r="K33" s="94"/>
      <c r="L33" s="94"/>
      <c r="M33" s="94"/>
      <c r="N33" s="94"/>
      <c r="O33" s="94"/>
      <c r="P33" s="94"/>
    </row>
    <row r="34" spans="1:16" ht="52.5" thickBot="1" x14ac:dyDescent="0.3">
      <c r="A34" s="113"/>
      <c r="B34" s="115" t="s">
        <v>99</v>
      </c>
      <c r="C34" s="104"/>
      <c r="D34" s="104" t="s">
        <v>75</v>
      </c>
      <c r="E34" s="104"/>
      <c r="F34" s="94"/>
      <c r="G34" s="94"/>
      <c r="H34" s="105">
        <f>COUNTA(C34:E34)</f>
        <v>1</v>
      </c>
      <c r="I34" s="106" t="str">
        <f>IF(H34=1,"OK","VALORIZZARE UN LIVELLO")</f>
        <v>OK</v>
      </c>
      <c r="J34" s="94"/>
      <c r="K34" s="94"/>
      <c r="L34" s="94"/>
      <c r="M34" s="94"/>
      <c r="N34" s="94"/>
      <c r="O34" s="94"/>
      <c r="P34" s="94"/>
    </row>
    <row r="35" spans="1:16" x14ac:dyDescent="0.25">
      <c r="A35" s="94"/>
      <c r="B35" s="94"/>
      <c r="C35" s="116" t="s">
        <v>13</v>
      </c>
      <c r="D35" s="116" t="s">
        <v>14</v>
      </c>
      <c r="E35" s="116" t="s">
        <v>15</v>
      </c>
      <c r="F35" s="94"/>
      <c r="G35" s="94"/>
      <c r="H35" s="105"/>
      <c r="I35" s="106"/>
      <c r="J35" s="94"/>
      <c r="K35" s="94"/>
      <c r="L35" s="94"/>
      <c r="M35" s="94"/>
      <c r="N35" s="94"/>
      <c r="O35" s="94"/>
      <c r="P35" s="94"/>
    </row>
    <row r="36" spans="1:16" x14ac:dyDescent="0.25">
      <c r="A36" s="94"/>
      <c r="B36" s="117" t="s">
        <v>45</v>
      </c>
      <c r="C36" s="110">
        <f>COUNTA(C28,C30,C32,C34)</f>
        <v>0</v>
      </c>
      <c r="D36" s="110">
        <f>COUNTA(D28,D30,D32,D34)</f>
        <v>4</v>
      </c>
      <c r="E36" s="110">
        <f>COUNTA(E28,E30,E32,E34)</f>
        <v>0</v>
      </c>
      <c r="F36" s="94"/>
      <c r="G36" s="94"/>
      <c r="H36" s="105">
        <f>SUM(C36:E36)</f>
        <v>4</v>
      </c>
      <c r="I36" s="106" t="str">
        <f>IF(H36=4,"OK","ERRORE TOTALI")</f>
        <v>OK</v>
      </c>
      <c r="J36" s="94"/>
      <c r="K36" s="94"/>
      <c r="L36" s="94" t="s">
        <v>35</v>
      </c>
      <c r="M36" s="94"/>
      <c r="N36" s="94"/>
      <c r="O36" s="94"/>
      <c r="P36" s="94"/>
    </row>
    <row r="37" spans="1:16" x14ac:dyDescent="0.25">
      <c r="A37" s="94"/>
      <c r="B37" s="94"/>
      <c r="C37" s="94"/>
      <c r="D37" s="94"/>
      <c r="E37" s="94"/>
      <c r="F37" s="94"/>
      <c r="G37" s="94"/>
      <c r="H37" s="94"/>
      <c r="I37" s="94"/>
      <c r="J37" s="94"/>
      <c r="K37" s="94"/>
      <c r="L37" s="94"/>
      <c r="M37" s="94"/>
      <c r="N37" s="94"/>
      <c r="O37" s="94"/>
      <c r="P37" s="94"/>
    </row>
    <row r="38" spans="1:16" ht="15.75" x14ac:dyDescent="0.25">
      <c r="A38" s="94"/>
      <c r="B38" s="118" t="s">
        <v>46</v>
      </c>
      <c r="C38" s="108" t="s">
        <v>13</v>
      </c>
      <c r="D38" s="108" t="s">
        <v>14</v>
      </c>
      <c r="E38" s="108" t="s">
        <v>15</v>
      </c>
      <c r="F38" s="108" t="s">
        <v>47</v>
      </c>
      <c r="G38" s="94"/>
      <c r="H38" s="94"/>
      <c r="I38" s="94"/>
      <c r="J38" s="94"/>
      <c r="K38" s="94"/>
      <c r="L38" s="94"/>
      <c r="M38" s="94"/>
      <c r="N38" s="94"/>
      <c r="O38" s="94"/>
      <c r="P38" s="94"/>
    </row>
    <row r="39" spans="1:16" x14ac:dyDescent="0.25">
      <c r="A39" s="94"/>
      <c r="B39" s="119" t="s">
        <v>3</v>
      </c>
      <c r="C39" s="120">
        <f>C24*C57</f>
        <v>0</v>
      </c>
      <c r="D39" s="120">
        <f>D24*D57</f>
        <v>30</v>
      </c>
      <c r="E39" s="120">
        <f>E24*E57</f>
        <v>12</v>
      </c>
      <c r="F39" s="121">
        <f>SUM(C39:E39)</f>
        <v>42</v>
      </c>
      <c r="G39" s="120" t="str">
        <f>IF(F39&lt;C63,"BASSO",(IF(F39&lt;C62,"MEDIO","ALTO")))</f>
        <v>MEDIO</v>
      </c>
      <c r="H39" s="94"/>
      <c r="I39" s="94"/>
      <c r="J39" s="94"/>
      <c r="K39" s="94"/>
      <c r="L39" s="94"/>
      <c r="M39" s="94"/>
      <c r="N39" s="94"/>
      <c r="O39" s="94"/>
      <c r="P39" s="94"/>
    </row>
    <row r="40" spans="1:16" x14ac:dyDescent="0.25">
      <c r="A40" s="94"/>
      <c r="B40" s="122" t="s">
        <v>4</v>
      </c>
      <c r="C40" s="123">
        <f>C36*C58</f>
        <v>0</v>
      </c>
      <c r="D40" s="123">
        <f>D36*D58</f>
        <v>16</v>
      </c>
      <c r="E40" s="123">
        <f>E36*E58</f>
        <v>0</v>
      </c>
      <c r="F40" s="124">
        <f>SUM(C40:E40)</f>
        <v>16</v>
      </c>
      <c r="G40" s="123" t="str">
        <f>IF(F40&lt;C68,"BASSO",(IF(F40&lt;C67,"MEDIO","ALTO")))</f>
        <v>MEDIO</v>
      </c>
      <c r="H40" s="94"/>
      <c r="I40" s="94"/>
      <c r="J40" s="94"/>
      <c r="K40" s="94"/>
      <c r="L40" s="94"/>
      <c r="M40" s="94"/>
      <c r="N40" s="94"/>
      <c r="O40" s="94"/>
      <c r="P40" s="94"/>
    </row>
    <row r="41" spans="1:16" ht="16.5" thickBot="1" x14ac:dyDescent="0.3">
      <c r="A41" s="94"/>
      <c r="B41" s="125" t="s">
        <v>48</v>
      </c>
      <c r="C41" s="126"/>
      <c r="D41" s="126"/>
      <c r="E41" s="126"/>
      <c r="F41" s="126"/>
      <c r="G41" s="126" t="str">
        <f>IF(I44=2,J44,(IF(I45=2,J45,(IF(I46=2,J46,(IF(I47=2,J47,(IF(I48=2,J48,(IF(I49=2,J49,(IF(I50=2,J50,(IF(I51=2,J51,J52)))))))))))))))</f>
        <v>MEDIO</v>
      </c>
      <c r="H41" s="94"/>
      <c r="I41" s="94"/>
      <c r="J41" s="94"/>
      <c r="K41" s="94"/>
      <c r="L41" s="94"/>
      <c r="M41" s="94"/>
      <c r="N41" s="94"/>
      <c r="O41" s="94"/>
      <c r="P41" s="94"/>
    </row>
    <row r="42" spans="1:16" ht="15.75" thickBot="1" x14ac:dyDescent="0.3">
      <c r="A42" s="94"/>
      <c r="B42" s="94"/>
      <c r="C42" s="94"/>
      <c r="D42" s="94"/>
      <c r="E42" s="94"/>
      <c r="F42" s="94"/>
      <c r="G42" s="94"/>
      <c r="H42" s="94"/>
      <c r="I42" s="94"/>
      <c r="J42" s="94"/>
      <c r="K42" s="197" t="s">
        <v>49</v>
      </c>
      <c r="L42" s="198"/>
      <c r="M42" s="198"/>
      <c r="N42" s="198"/>
      <c r="O42" s="198"/>
      <c r="P42" s="199"/>
    </row>
    <row r="43" spans="1:16" ht="26.25" thickBot="1" x14ac:dyDescent="0.3">
      <c r="A43" s="94"/>
      <c r="B43" s="127"/>
      <c r="C43" s="127" t="s">
        <v>50</v>
      </c>
      <c r="D43" s="127" t="s">
        <v>51</v>
      </c>
      <c r="E43" s="127" t="s">
        <v>52</v>
      </c>
      <c r="F43" s="127"/>
      <c r="G43" s="127"/>
      <c r="H43" s="127"/>
      <c r="I43" s="127"/>
      <c r="J43" s="127"/>
      <c r="K43" s="128" t="s">
        <v>53</v>
      </c>
      <c r="L43" s="129"/>
      <c r="M43" s="129" t="s">
        <v>54</v>
      </c>
      <c r="N43" s="129"/>
      <c r="O43" s="129" t="s">
        <v>55</v>
      </c>
      <c r="P43" s="130"/>
    </row>
    <row r="44" spans="1:16" ht="15.75" thickBot="1" x14ac:dyDescent="0.3">
      <c r="A44" s="94"/>
      <c r="B44" s="127"/>
      <c r="C44" s="127" t="s">
        <v>13</v>
      </c>
      <c r="D44" s="127" t="s">
        <v>13</v>
      </c>
      <c r="E44" s="127" t="s">
        <v>13</v>
      </c>
      <c r="F44" s="127"/>
      <c r="G44" s="127">
        <f>IF(G39=C44,1,0)</f>
        <v>0</v>
      </c>
      <c r="H44" s="127">
        <f>IF(G40=D44,1,0)</f>
        <v>0</v>
      </c>
      <c r="I44" s="127">
        <f>SUM(G44:H44)</f>
        <v>0</v>
      </c>
      <c r="J44" s="127" t="str">
        <f>IF(I44=2,E44,"  ")</f>
        <v xml:space="preserve">  </v>
      </c>
      <c r="K44" s="131" t="s">
        <v>56</v>
      </c>
      <c r="L44" s="132" t="str">
        <f>P44</f>
        <v xml:space="preserve"> </v>
      </c>
      <c r="M44" s="133" t="s">
        <v>56</v>
      </c>
      <c r="N44" s="132" t="str">
        <f>P44</f>
        <v xml:space="preserve"> </v>
      </c>
      <c r="O44" s="133" t="s">
        <v>57</v>
      </c>
      <c r="P44" s="132" t="str">
        <f>IF(J44=O44,"x"," ")</f>
        <v xml:space="preserve"> </v>
      </c>
    </row>
    <row r="45" spans="1:16" ht="15.75" thickBot="1" x14ac:dyDescent="0.3">
      <c r="A45" s="94"/>
      <c r="B45" s="127"/>
      <c r="C45" s="127" t="s">
        <v>13</v>
      </c>
      <c r="D45" s="127" t="s">
        <v>14</v>
      </c>
      <c r="E45" s="127" t="s">
        <v>58</v>
      </c>
      <c r="F45" s="127"/>
      <c r="G45" s="127">
        <f>IF(G39=C45,1,0)</f>
        <v>0</v>
      </c>
      <c r="H45" s="127">
        <f>IF(G40=D45,1,0)</f>
        <v>1</v>
      </c>
      <c r="I45" s="127">
        <f t="shared" ref="I45:I52" si="1">SUM(G45:H45)</f>
        <v>1</v>
      </c>
      <c r="J45" s="127" t="str">
        <f t="shared" ref="J45:J52" si="2">IF(I45=2,E45,"  ")</f>
        <v xml:space="preserve">  </v>
      </c>
      <c r="K45" s="134" t="s">
        <v>57</v>
      </c>
      <c r="L45" s="135" t="str">
        <f t="shared" ref="L45:L52" si="3">P45</f>
        <v xml:space="preserve"> </v>
      </c>
      <c r="M45" s="136" t="s">
        <v>59</v>
      </c>
      <c r="N45" s="135" t="str">
        <f t="shared" ref="N45:N52" si="4">P45</f>
        <v xml:space="preserve"> </v>
      </c>
      <c r="O45" s="136" t="s">
        <v>60</v>
      </c>
      <c r="P45" s="135" t="str">
        <f t="shared" ref="P45:P52" si="5">IF(J45=O45,"x"," ")</f>
        <v xml:space="preserve"> </v>
      </c>
    </row>
    <row r="46" spans="1:16" ht="15.75" thickBot="1" x14ac:dyDescent="0.3">
      <c r="A46" s="94"/>
      <c r="B46" s="127"/>
      <c r="C46" s="127" t="s">
        <v>14</v>
      </c>
      <c r="D46" s="127" t="s">
        <v>13</v>
      </c>
      <c r="E46" s="127" t="s">
        <v>58</v>
      </c>
      <c r="F46" s="127"/>
      <c r="G46" s="127">
        <f>IF(G39=C46,1,0)</f>
        <v>1</v>
      </c>
      <c r="H46" s="127">
        <f>IF(G40=D46,1,0)</f>
        <v>0</v>
      </c>
      <c r="I46" s="127">
        <f t="shared" si="1"/>
        <v>1</v>
      </c>
      <c r="J46" s="127" t="str">
        <f t="shared" si="2"/>
        <v xml:space="preserve">  </v>
      </c>
      <c r="K46" s="134" t="s">
        <v>59</v>
      </c>
      <c r="L46" s="135" t="str">
        <f t="shared" si="3"/>
        <v xml:space="preserve"> </v>
      </c>
      <c r="M46" s="136" t="s">
        <v>57</v>
      </c>
      <c r="N46" s="135" t="str">
        <f t="shared" si="4"/>
        <v xml:space="preserve"> </v>
      </c>
      <c r="O46" s="136" t="s">
        <v>60</v>
      </c>
      <c r="P46" s="135" t="str">
        <f t="shared" si="5"/>
        <v xml:space="preserve"> </v>
      </c>
    </row>
    <row r="47" spans="1:16" ht="15.75" thickBot="1" x14ac:dyDescent="0.3">
      <c r="A47" s="94"/>
      <c r="B47" s="127"/>
      <c r="C47" s="127" t="s">
        <v>13</v>
      </c>
      <c r="D47" s="127" t="s">
        <v>15</v>
      </c>
      <c r="E47" s="127" t="s">
        <v>14</v>
      </c>
      <c r="F47" s="127"/>
      <c r="G47" s="127">
        <f>IF(G39=C47,1,0)</f>
        <v>0</v>
      </c>
      <c r="H47" s="127">
        <f>IF(G40=D47,1,0)</f>
        <v>0</v>
      </c>
      <c r="I47" s="127">
        <f t="shared" si="1"/>
        <v>0</v>
      </c>
      <c r="J47" s="127" t="str">
        <f t="shared" si="2"/>
        <v xml:space="preserve">  </v>
      </c>
      <c r="K47" s="137" t="s">
        <v>57</v>
      </c>
      <c r="L47" s="138" t="str">
        <f t="shared" si="3"/>
        <v xml:space="preserve"> </v>
      </c>
      <c r="M47" s="139" t="s">
        <v>61</v>
      </c>
      <c r="N47" s="138" t="str">
        <f t="shared" si="4"/>
        <v xml:space="preserve"> </v>
      </c>
      <c r="O47" s="139" t="s">
        <v>59</v>
      </c>
      <c r="P47" s="138" t="str">
        <f t="shared" si="5"/>
        <v xml:space="preserve"> </v>
      </c>
    </row>
    <row r="48" spans="1:16" ht="15.75" thickBot="1" x14ac:dyDescent="0.3">
      <c r="A48" s="94"/>
      <c r="B48" s="127"/>
      <c r="C48" s="127" t="s">
        <v>14</v>
      </c>
      <c r="D48" s="127" t="s">
        <v>14</v>
      </c>
      <c r="E48" s="127" t="s">
        <v>14</v>
      </c>
      <c r="F48" s="127"/>
      <c r="G48" s="127">
        <f>IF(G39=C48,1,0)</f>
        <v>1</v>
      </c>
      <c r="H48" s="127">
        <f>IF(G40=D48,1,0)</f>
        <v>1</v>
      </c>
      <c r="I48" s="127">
        <f t="shared" si="1"/>
        <v>2</v>
      </c>
      <c r="J48" s="127" t="str">
        <f t="shared" si="2"/>
        <v>MEDIO</v>
      </c>
      <c r="K48" s="137" t="s">
        <v>59</v>
      </c>
      <c r="L48" s="138" t="str">
        <f t="shared" si="3"/>
        <v>x</v>
      </c>
      <c r="M48" s="139" t="s">
        <v>59</v>
      </c>
      <c r="N48" s="138" t="str">
        <f t="shared" si="4"/>
        <v>x</v>
      </c>
      <c r="O48" s="139" t="s">
        <v>59</v>
      </c>
      <c r="P48" s="138" t="str">
        <f t="shared" si="5"/>
        <v>x</v>
      </c>
    </row>
    <row r="49" spans="1:16" ht="15.75" thickBot="1" x14ac:dyDescent="0.3">
      <c r="A49" s="94"/>
      <c r="B49" s="127"/>
      <c r="C49" s="127" t="s">
        <v>15</v>
      </c>
      <c r="D49" s="127" t="s">
        <v>13</v>
      </c>
      <c r="E49" s="127" t="s">
        <v>14</v>
      </c>
      <c r="F49" s="127"/>
      <c r="G49" s="127">
        <f>IF(G39=C49,1,0)</f>
        <v>0</v>
      </c>
      <c r="H49" s="127">
        <f>IF(G40=D49,1,0)</f>
        <v>0</v>
      </c>
      <c r="I49" s="127">
        <f t="shared" si="1"/>
        <v>0</v>
      </c>
      <c r="J49" s="127" t="str">
        <f t="shared" si="2"/>
        <v xml:space="preserve">  </v>
      </c>
      <c r="K49" s="137" t="s">
        <v>62</v>
      </c>
      <c r="L49" s="138" t="str">
        <f t="shared" si="3"/>
        <v xml:space="preserve"> </v>
      </c>
      <c r="M49" s="139" t="s">
        <v>57</v>
      </c>
      <c r="N49" s="138" t="str">
        <f t="shared" si="4"/>
        <v xml:space="preserve"> </v>
      </c>
      <c r="O49" s="139" t="s">
        <v>59</v>
      </c>
      <c r="P49" s="138" t="str">
        <f t="shared" si="5"/>
        <v xml:space="preserve"> </v>
      </c>
    </row>
    <row r="50" spans="1:16" ht="15.75" thickBot="1" x14ac:dyDescent="0.3">
      <c r="A50" s="94"/>
      <c r="B50" s="127"/>
      <c r="C50" s="127" t="s">
        <v>14</v>
      </c>
      <c r="D50" s="127" t="s">
        <v>15</v>
      </c>
      <c r="E50" s="127" t="s">
        <v>15</v>
      </c>
      <c r="F50" s="127"/>
      <c r="G50" s="127">
        <f>IF(G39=C50,1,0)</f>
        <v>1</v>
      </c>
      <c r="H50" s="127">
        <f>IF(G40=D50,1,0)</f>
        <v>0</v>
      </c>
      <c r="I50" s="127">
        <f t="shared" si="1"/>
        <v>1</v>
      </c>
      <c r="J50" s="127" t="str">
        <f t="shared" si="2"/>
        <v xml:space="preserve">  </v>
      </c>
      <c r="K50" s="140" t="s">
        <v>59</v>
      </c>
      <c r="L50" s="141" t="str">
        <f t="shared" si="3"/>
        <v xml:space="preserve"> </v>
      </c>
      <c r="M50" s="142" t="s">
        <v>62</v>
      </c>
      <c r="N50" s="141" t="str">
        <f t="shared" si="4"/>
        <v xml:space="preserve"> </v>
      </c>
      <c r="O50" s="142" t="s">
        <v>62</v>
      </c>
      <c r="P50" s="141" t="str">
        <f t="shared" si="5"/>
        <v xml:space="preserve"> </v>
      </c>
    </row>
    <row r="51" spans="1:16" ht="15.75" thickBot="1" x14ac:dyDescent="0.3">
      <c r="A51" s="94"/>
      <c r="B51" s="127"/>
      <c r="C51" s="127" t="s">
        <v>15</v>
      </c>
      <c r="D51" s="127" t="s">
        <v>14</v>
      </c>
      <c r="E51" s="127" t="s">
        <v>15</v>
      </c>
      <c r="F51" s="127"/>
      <c r="G51" s="127">
        <f>IF(G39=C51,1,0)</f>
        <v>0</v>
      </c>
      <c r="H51" s="127">
        <f>IF(G40=D51,1,0)</f>
        <v>1</v>
      </c>
      <c r="I51" s="127">
        <f t="shared" si="1"/>
        <v>1</v>
      </c>
      <c r="J51" s="127" t="str">
        <f t="shared" si="2"/>
        <v xml:space="preserve">  </v>
      </c>
      <c r="K51" s="140" t="s">
        <v>62</v>
      </c>
      <c r="L51" s="141" t="str">
        <f t="shared" si="3"/>
        <v xml:space="preserve"> </v>
      </c>
      <c r="M51" s="142" t="s">
        <v>59</v>
      </c>
      <c r="N51" s="141" t="str">
        <f t="shared" si="4"/>
        <v xml:space="preserve"> </v>
      </c>
      <c r="O51" s="142" t="s">
        <v>62</v>
      </c>
      <c r="P51" s="141" t="str">
        <f t="shared" si="5"/>
        <v xml:space="preserve"> </v>
      </c>
    </row>
    <row r="52" spans="1:16" ht="15.75" thickBot="1" x14ac:dyDescent="0.3">
      <c r="A52" s="94"/>
      <c r="B52" s="127"/>
      <c r="C52" s="127" t="s">
        <v>15</v>
      </c>
      <c r="D52" s="127" t="s">
        <v>15</v>
      </c>
      <c r="E52" s="127" t="s">
        <v>63</v>
      </c>
      <c r="F52" s="127"/>
      <c r="G52" s="127">
        <f>IF(G39=C52,1,0)</f>
        <v>0</v>
      </c>
      <c r="H52" s="127">
        <f>IF(G40=D52,1,0)</f>
        <v>0</v>
      </c>
      <c r="I52" s="127">
        <f t="shared" si="1"/>
        <v>0</v>
      </c>
      <c r="J52" s="127" t="str">
        <f t="shared" si="2"/>
        <v xml:space="preserve">  </v>
      </c>
      <c r="K52" s="143" t="s">
        <v>62</v>
      </c>
      <c r="L52" s="144" t="str">
        <f t="shared" si="3"/>
        <v xml:space="preserve"> </v>
      </c>
      <c r="M52" s="145" t="s">
        <v>62</v>
      </c>
      <c r="N52" s="144" t="str">
        <f t="shared" si="4"/>
        <v xml:space="preserve"> </v>
      </c>
      <c r="O52" s="145" t="s">
        <v>64</v>
      </c>
      <c r="P52" s="144" t="str">
        <f t="shared" si="5"/>
        <v xml:space="preserve"> </v>
      </c>
    </row>
    <row r="53" spans="1:16" x14ac:dyDescent="0.25">
      <c r="A53" s="94"/>
      <c r="B53" s="127"/>
      <c r="C53" s="127"/>
      <c r="D53" s="127"/>
      <c r="E53" s="127"/>
      <c r="F53" s="127"/>
      <c r="G53" s="127"/>
      <c r="H53" s="127"/>
      <c r="I53" s="127"/>
      <c r="J53" s="127"/>
      <c r="K53" s="94"/>
      <c r="L53" s="94"/>
      <c r="M53" s="94"/>
      <c r="N53" s="94"/>
      <c r="O53" s="94"/>
      <c r="P53" s="94"/>
    </row>
    <row r="54" spans="1:16" x14ac:dyDescent="0.25">
      <c r="A54" s="94"/>
      <c r="B54" s="94"/>
      <c r="C54" s="94"/>
      <c r="D54" s="94"/>
      <c r="E54" s="94"/>
      <c r="F54" s="94"/>
      <c r="G54" s="94"/>
      <c r="H54" s="94"/>
      <c r="I54" s="94"/>
      <c r="J54" s="94"/>
      <c r="K54" s="94"/>
      <c r="L54" s="94"/>
      <c r="M54" s="94"/>
      <c r="N54" s="94"/>
      <c r="O54" s="94"/>
      <c r="P54" s="94"/>
    </row>
    <row r="55" spans="1:16" x14ac:dyDescent="0.25">
      <c r="A55" s="94"/>
      <c r="B55" s="94"/>
      <c r="C55" s="94"/>
      <c r="D55" s="94"/>
      <c r="E55" s="94"/>
      <c r="F55" s="94"/>
      <c r="G55" s="94"/>
      <c r="H55" s="94"/>
      <c r="I55" s="94"/>
      <c r="J55" s="94"/>
      <c r="K55" s="94"/>
      <c r="L55" s="94"/>
      <c r="M55" s="94"/>
      <c r="N55" s="94"/>
      <c r="O55" s="94"/>
      <c r="P55" s="94"/>
    </row>
    <row r="56" spans="1:16" x14ac:dyDescent="0.25">
      <c r="A56" s="94"/>
      <c r="B56" s="146" t="s">
        <v>65</v>
      </c>
      <c r="C56" s="108" t="s">
        <v>13</v>
      </c>
      <c r="D56" s="108" t="s">
        <v>14</v>
      </c>
      <c r="E56" s="108" t="s">
        <v>15</v>
      </c>
      <c r="F56" s="94"/>
      <c r="G56" s="147" t="s">
        <v>66</v>
      </c>
      <c r="H56" s="147" t="s">
        <v>67</v>
      </c>
      <c r="I56" s="147" t="s">
        <v>68</v>
      </c>
      <c r="J56" s="148"/>
      <c r="K56" s="148"/>
      <c r="L56" s="149"/>
      <c r="M56" s="149"/>
      <c r="N56" s="149"/>
      <c r="O56" s="149"/>
      <c r="P56" s="94"/>
    </row>
    <row r="57" spans="1:16" x14ac:dyDescent="0.25">
      <c r="A57" s="94"/>
      <c r="B57" s="146" t="s">
        <v>3</v>
      </c>
      <c r="C57" s="150">
        <v>9</v>
      </c>
      <c r="D57" s="150">
        <v>6</v>
      </c>
      <c r="E57" s="150">
        <v>3</v>
      </c>
      <c r="F57" s="94"/>
      <c r="G57" s="147">
        <f>C57*9</f>
        <v>81</v>
      </c>
      <c r="H57" s="147">
        <f>D57*9</f>
        <v>54</v>
      </c>
      <c r="I57" s="147">
        <f>E57*9</f>
        <v>27</v>
      </c>
      <c r="J57" s="148"/>
      <c r="K57" s="148"/>
      <c r="L57" s="149"/>
      <c r="M57" s="149"/>
      <c r="N57" s="149"/>
      <c r="O57" s="149"/>
      <c r="P57" s="94"/>
    </row>
    <row r="58" spans="1:16" x14ac:dyDescent="0.25">
      <c r="A58" s="94"/>
      <c r="B58" s="146" t="s">
        <v>4</v>
      </c>
      <c r="C58" s="150">
        <v>6</v>
      </c>
      <c r="D58" s="150">
        <v>4</v>
      </c>
      <c r="E58" s="150">
        <v>2</v>
      </c>
      <c r="F58" s="94"/>
      <c r="G58" s="147">
        <f>C58*4</f>
        <v>24</v>
      </c>
      <c r="H58" s="147">
        <f>D58*4</f>
        <v>16</v>
      </c>
      <c r="I58" s="147">
        <f>E58*4</f>
        <v>8</v>
      </c>
      <c r="J58" s="149"/>
      <c r="K58" s="149"/>
      <c r="L58" s="149"/>
      <c r="M58" s="149"/>
      <c r="N58" s="149"/>
      <c r="O58" s="149"/>
      <c r="P58" s="94"/>
    </row>
    <row r="59" spans="1:16" x14ac:dyDescent="0.25">
      <c r="A59" s="94"/>
      <c r="B59" s="94"/>
      <c r="C59" s="151"/>
      <c r="D59" s="151"/>
      <c r="E59" s="151"/>
      <c r="F59" s="94"/>
      <c r="G59" s="94"/>
      <c r="H59" s="94"/>
      <c r="I59" s="94"/>
      <c r="J59" s="149"/>
      <c r="K59" s="149"/>
      <c r="L59" s="152"/>
      <c r="M59" s="149"/>
      <c r="N59" s="149"/>
      <c r="O59" s="149"/>
      <c r="P59" s="94"/>
    </row>
    <row r="60" spans="1:16" x14ac:dyDescent="0.25">
      <c r="A60" s="94"/>
      <c r="B60" s="94"/>
      <c r="C60" s="151"/>
      <c r="D60" s="151"/>
      <c r="E60" s="151"/>
      <c r="F60" s="94"/>
      <c r="G60" s="94"/>
      <c r="H60" s="94"/>
      <c r="I60" s="94"/>
      <c r="J60" s="149"/>
      <c r="K60" s="149"/>
      <c r="L60" s="153"/>
      <c r="M60" s="149"/>
      <c r="N60" s="149"/>
      <c r="O60" s="149"/>
      <c r="P60" s="94"/>
    </row>
    <row r="61" spans="1:16" x14ac:dyDescent="0.25">
      <c r="A61" s="94"/>
      <c r="B61" s="154" t="s">
        <v>69</v>
      </c>
      <c r="C61" s="151"/>
      <c r="D61" s="151"/>
      <c r="E61" s="151"/>
      <c r="F61" s="94"/>
      <c r="G61" s="94"/>
      <c r="H61" s="94"/>
      <c r="I61" s="94"/>
      <c r="J61" s="149"/>
      <c r="K61" s="149"/>
      <c r="L61" s="153"/>
      <c r="M61" s="149"/>
      <c r="N61" s="149"/>
      <c r="O61" s="149"/>
      <c r="P61" s="94"/>
    </row>
    <row r="62" spans="1:16" x14ac:dyDescent="0.25">
      <c r="A62" s="94"/>
      <c r="B62" s="155" t="s">
        <v>70</v>
      </c>
      <c r="C62" s="150">
        <v>61</v>
      </c>
      <c r="D62" s="156" t="s">
        <v>71</v>
      </c>
      <c r="E62" s="157">
        <f>G57</f>
        <v>81</v>
      </c>
      <c r="F62" s="94"/>
      <c r="G62" s="94"/>
      <c r="H62" s="94"/>
      <c r="I62" s="94"/>
      <c r="J62" s="149"/>
      <c r="K62" s="149"/>
      <c r="L62" s="153"/>
      <c r="M62" s="149"/>
      <c r="N62" s="149"/>
      <c r="O62" s="149"/>
      <c r="P62" s="94"/>
    </row>
    <row r="63" spans="1:16" x14ac:dyDescent="0.25">
      <c r="A63" s="94"/>
      <c r="B63" s="155" t="s">
        <v>72</v>
      </c>
      <c r="C63" s="150">
        <v>40</v>
      </c>
      <c r="D63" s="156" t="s">
        <v>71</v>
      </c>
      <c r="E63" s="150">
        <v>60</v>
      </c>
      <c r="F63" s="94"/>
      <c r="G63" s="94"/>
      <c r="H63" s="94"/>
      <c r="I63" s="94"/>
      <c r="J63" s="149"/>
      <c r="K63" s="149"/>
      <c r="L63" s="152"/>
      <c r="M63" s="149"/>
      <c r="N63" s="149"/>
      <c r="O63" s="149"/>
      <c r="P63" s="94"/>
    </row>
    <row r="64" spans="1:16" x14ac:dyDescent="0.25">
      <c r="A64" s="94"/>
      <c r="B64" s="155" t="s">
        <v>73</v>
      </c>
      <c r="C64" s="157">
        <f>I57</f>
        <v>27</v>
      </c>
      <c r="D64" s="156" t="s">
        <v>71</v>
      </c>
      <c r="E64" s="150">
        <v>39</v>
      </c>
      <c r="F64" s="94"/>
      <c r="G64" s="94"/>
      <c r="H64" s="94"/>
      <c r="I64" s="94"/>
      <c r="J64" s="149"/>
      <c r="K64" s="149"/>
      <c r="L64" s="153"/>
      <c r="M64" s="149"/>
      <c r="N64" s="149"/>
      <c r="O64" s="149"/>
      <c r="P64" s="94"/>
    </row>
    <row r="65" spans="1:16" x14ac:dyDescent="0.25">
      <c r="A65" s="94"/>
      <c r="B65" s="146"/>
      <c r="C65" s="151"/>
      <c r="D65" s="151"/>
      <c r="E65" s="151"/>
      <c r="F65" s="94"/>
      <c r="G65" s="94"/>
      <c r="H65" s="94"/>
      <c r="I65" s="94"/>
      <c r="J65" s="149"/>
      <c r="K65" s="149"/>
      <c r="L65" s="153"/>
      <c r="M65" s="149"/>
      <c r="N65" s="149"/>
      <c r="O65" s="149"/>
      <c r="P65" s="94"/>
    </row>
    <row r="66" spans="1:16" x14ac:dyDescent="0.25">
      <c r="A66" s="94"/>
      <c r="B66" s="154" t="s">
        <v>74</v>
      </c>
      <c r="C66" s="151"/>
      <c r="D66" s="151"/>
      <c r="E66" s="151"/>
      <c r="F66" s="94"/>
      <c r="G66" s="94"/>
      <c r="H66" s="94"/>
      <c r="I66" s="94"/>
      <c r="J66" s="149"/>
      <c r="K66" s="149"/>
      <c r="L66" s="153"/>
      <c r="M66" s="149"/>
      <c r="N66" s="149"/>
      <c r="O66" s="149"/>
      <c r="P66" s="94"/>
    </row>
    <row r="67" spans="1:16" x14ac:dyDescent="0.25">
      <c r="A67" s="94"/>
      <c r="B67" s="155" t="s">
        <v>70</v>
      </c>
      <c r="C67" s="150">
        <v>18</v>
      </c>
      <c r="D67" s="156" t="s">
        <v>71</v>
      </c>
      <c r="E67" s="157">
        <f>G58</f>
        <v>24</v>
      </c>
      <c r="F67" s="94"/>
      <c r="G67" s="94"/>
      <c r="H67" s="94"/>
      <c r="I67" s="94"/>
      <c r="J67" s="94"/>
      <c r="K67" s="94"/>
      <c r="L67" s="94"/>
      <c r="M67" s="94"/>
      <c r="N67" s="94"/>
      <c r="O67" s="94"/>
      <c r="P67" s="94"/>
    </row>
    <row r="68" spans="1:16" x14ac:dyDescent="0.25">
      <c r="A68" s="94"/>
      <c r="B68" s="155" t="s">
        <v>72</v>
      </c>
      <c r="C68" s="150">
        <v>11</v>
      </c>
      <c r="D68" s="156" t="s">
        <v>71</v>
      </c>
      <c r="E68" s="150">
        <v>17</v>
      </c>
      <c r="F68" s="94"/>
      <c r="G68" s="94"/>
      <c r="H68" s="94"/>
      <c r="I68" s="94"/>
      <c r="J68" s="94"/>
      <c r="K68" s="94"/>
      <c r="L68" s="94"/>
      <c r="M68" s="94"/>
      <c r="N68" s="94"/>
      <c r="O68" s="94"/>
      <c r="P68" s="94"/>
    </row>
    <row r="69" spans="1:16" x14ac:dyDescent="0.25">
      <c r="A69" s="94"/>
      <c r="B69" s="155" t="s">
        <v>73</v>
      </c>
      <c r="C69" s="157">
        <f>I58</f>
        <v>8</v>
      </c>
      <c r="D69" s="156" t="s">
        <v>71</v>
      </c>
      <c r="E69" s="150">
        <v>10</v>
      </c>
      <c r="F69" s="94"/>
      <c r="G69" s="94"/>
      <c r="H69" s="94"/>
      <c r="I69" s="94"/>
      <c r="J69" s="94"/>
      <c r="K69" s="94"/>
      <c r="L69" s="94"/>
      <c r="M69" s="94"/>
      <c r="N69" s="94"/>
      <c r="O69" s="94"/>
      <c r="P69" s="94"/>
    </row>
    <row r="70" spans="1:16" x14ac:dyDescent="0.25">
      <c r="A70" s="94"/>
      <c r="B70" s="94"/>
      <c r="C70" s="94"/>
      <c r="D70" s="94"/>
      <c r="E70" s="94"/>
      <c r="F70" s="94"/>
      <c r="G70" s="94"/>
      <c r="H70" s="94"/>
      <c r="I70" s="94"/>
      <c r="J70" s="94"/>
      <c r="K70" s="94"/>
      <c r="L70" s="94"/>
      <c r="M70" s="94"/>
      <c r="N70" s="94"/>
      <c r="O70" s="94"/>
      <c r="P70" s="94"/>
    </row>
  </sheetData>
  <protectedRanges>
    <protectedRange sqref="C34:E34 C32:E32 C30:E30 C28:E28 C22:E22 C20:E20 C18:E18 C16:E16 C14:E14 C12:E12 C10:E10 C8:E8 C6:E6 B3" name="Intervallo1"/>
    <protectedRange sqref="B2" name="Intervallo1_1_1"/>
  </protectedRanges>
  <mergeCells count="6">
    <mergeCell ref="K42:P42"/>
    <mergeCell ref="A4:B4"/>
    <mergeCell ref="C4:E4"/>
    <mergeCell ref="A26:B26"/>
    <mergeCell ref="C26:E26"/>
    <mergeCell ref="J28:O2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topLeftCell="A25" workbookViewId="0">
      <selection activeCell="D28" sqref="D28"/>
    </sheetView>
  </sheetViews>
  <sheetFormatPr defaultRowHeight="15" x14ac:dyDescent="0.25"/>
  <cols>
    <col min="2" max="2" width="53.28515625" bestFit="1" customWidth="1"/>
  </cols>
  <sheetData>
    <row r="1" spans="1:16" x14ac:dyDescent="0.25">
      <c r="A1" s="94"/>
      <c r="B1" s="95" t="s">
        <v>9</v>
      </c>
      <c r="C1" s="94"/>
      <c r="D1" s="94"/>
      <c r="E1" s="94"/>
      <c r="F1" s="94"/>
      <c r="G1" s="94"/>
      <c r="H1" s="94"/>
      <c r="I1" s="94"/>
      <c r="J1" s="94"/>
      <c r="K1" s="94"/>
      <c r="L1" s="94"/>
      <c r="M1" s="94"/>
      <c r="N1" s="94"/>
      <c r="O1" s="94"/>
      <c r="P1" s="94"/>
    </row>
    <row r="2" spans="1:16" x14ac:dyDescent="0.25">
      <c r="A2" s="94"/>
      <c r="B2" s="4" t="s">
        <v>126</v>
      </c>
      <c r="C2" s="97"/>
      <c r="D2" s="97"/>
      <c r="E2" s="97"/>
      <c r="F2" s="94"/>
      <c r="G2" s="94"/>
      <c r="H2" s="94"/>
      <c r="I2" s="94"/>
      <c r="J2" s="94"/>
      <c r="K2" s="94"/>
      <c r="L2" s="94"/>
      <c r="M2" s="94"/>
      <c r="N2" s="94"/>
      <c r="O2" s="94"/>
      <c r="P2" s="94"/>
    </row>
    <row r="3" spans="1:16" ht="39.75" customHeight="1" x14ac:dyDescent="0.25">
      <c r="A3" s="94"/>
      <c r="B3" s="98" t="s">
        <v>129</v>
      </c>
      <c r="C3" s="99"/>
      <c r="D3" s="99"/>
      <c r="E3" s="99"/>
      <c r="F3" s="94"/>
      <c r="G3" s="94"/>
      <c r="H3" s="94"/>
      <c r="I3" s="94"/>
      <c r="J3" s="94"/>
      <c r="K3" s="94"/>
      <c r="L3" s="94"/>
      <c r="M3" s="94"/>
      <c r="N3" s="94"/>
      <c r="O3" s="94"/>
      <c r="P3" s="94"/>
    </row>
    <row r="4" spans="1:16" x14ac:dyDescent="0.25">
      <c r="A4" s="192" t="s">
        <v>10</v>
      </c>
      <c r="B4" s="192"/>
      <c r="C4" s="192" t="s">
        <v>11</v>
      </c>
      <c r="D4" s="192"/>
      <c r="E4" s="192"/>
      <c r="F4" s="94"/>
      <c r="G4" s="94"/>
      <c r="H4" s="94"/>
      <c r="I4" s="94"/>
      <c r="J4" s="94"/>
      <c r="K4" s="94"/>
      <c r="L4" s="94"/>
      <c r="M4" s="94"/>
      <c r="N4" s="94"/>
      <c r="O4" s="94"/>
      <c r="P4" s="94"/>
    </row>
    <row r="5" spans="1:16" x14ac:dyDescent="0.25">
      <c r="A5" s="100">
        <v>1</v>
      </c>
      <c r="B5" s="100" t="s">
        <v>12</v>
      </c>
      <c r="C5" s="101" t="s">
        <v>13</v>
      </c>
      <c r="D5" s="101" t="s">
        <v>14</v>
      </c>
      <c r="E5" s="101" t="s">
        <v>15</v>
      </c>
      <c r="F5" s="94"/>
      <c r="G5" s="94"/>
      <c r="H5" s="94"/>
      <c r="I5" s="94"/>
      <c r="J5" s="94"/>
      <c r="K5" s="94"/>
      <c r="L5" s="94"/>
      <c r="M5" s="94"/>
      <c r="N5" s="94"/>
      <c r="O5" s="94"/>
      <c r="P5" s="94"/>
    </row>
    <row r="6" spans="1:16" ht="51.75" x14ac:dyDescent="0.25">
      <c r="A6" s="102"/>
      <c r="B6" s="103" t="s">
        <v>16</v>
      </c>
      <c r="C6" s="104"/>
      <c r="D6" s="104" t="s">
        <v>75</v>
      </c>
      <c r="E6" s="104"/>
      <c r="F6" s="94"/>
      <c r="G6" s="94"/>
      <c r="H6" s="105">
        <f>COUNTA(C6:E6)</f>
        <v>1</v>
      </c>
      <c r="I6" s="106" t="str">
        <f>IF(H6=1,"OK","VALORIZZARE UN LIVELLO")</f>
        <v>OK</v>
      </c>
      <c r="J6" s="94"/>
      <c r="K6" s="94"/>
      <c r="L6" s="94"/>
      <c r="M6" s="94"/>
      <c r="N6" s="94"/>
      <c r="O6" s="94"/>
      <c r="P6" s="94"/>
    </row>
    <row r="7" spans="1:16" x14ac:dyDescent="0.25">
      <c r="A7" s="100">
        <v>2</v>
      </c>
      <c r="B7" s="100" t="s">
        <v>18</v>
      </c>
      <c r="C7" s="101" t="s">
        <v>13</v>
      </c>
      <c r="D7" s="101" t="s">
        <v>14</v>
      </c>
      <c r="E7" s="101" t="s">
        <v>15</v>
      </c>
      <c r="F7" s="94"/>
      <c r="G7" s="94"/>
      <c r="H7" s="105"/>
      <c r="I7" s="106"/>
      <c r="J7" s="94"/>
      <c r="K7" s="94"/>
      <c r="L7" s="94"/>
      <c r="M7" s="94"/>
      <c r="N7" s="94"/>
      <c r="O7" s="94"/>
      <c r="P7" s="94"/>
    </row>
    <row r="8" spans="1:16" ht="39" x14ac:dyDescent="0.25">
      <c r="A8" s="102"/>
      <c r="B8" s="103" t="s">
        <v>19</v>
      </c>
      <c r="C8" s="104"/>
      <c r="D8" s="104" t="s">
        <v>75</v>
      </c>
      <c r="E8" s="104"/>
      <c r="F8" s="94"/>
      <c r="G8" s="94"/>
      <c r="H8" s="105">
        <f>COUNTA(C8:E8)</f>
        <v>1</v>
      </c>
      <c r="I8" s="106" t="str">
        <f t="shared" ref="I8:I22" si="0">IF(H8=1,"OK","VALORIZZARE UN LIVELLO")</f>
        <v>OK</v>
      </c>
      <c r="J8" s="94"/>
      <c r="K8" s="94"/>
      <c r="L8" s="94"/>
      <c r="M8" s="94"/>
      <c r="N8" s="94"/>
      <c r="O8" s="94"/>
      <c r="P8" s="94"/>
    </row>
    <row r="9" spans="1:16" x14ac:dyDescent="0.25">
      <c r="A9" s="100">
        <v>3</v>
      </c>
      <c r="B9" s="100" t="s">
        <v>95</v>
      </c>
      <c r="C9" s="101" t="s">
        <v>13</v>
      </c>
      <c r="D9" s="101" t="s">
        <v>14</v>
      </c>
      <c r="E9" s="101" t="s">
        <v>15</v>
      </c>
      <c r="F9" s="94"/>
      <c r="G9" s="94"/>
      <c r="H9" s="105"/>
      <c r="I9" s="106"/>
      <c r="J9" s="94"/>
      <c r="K9" s="94"/>
      <c r="L9" s="94"/>
      <c r="M9" s="94"/>
      <c r="N9" s="94"/>
      <c r="O9" s="94"/>
      <c r="P9" s="94"/>
    </row>
    <row r="10" spans="1:16" ht="26.25" x14ac:dyDescent="0.25">
      <c r="A10" s="102"/>
      <c r="B10" s="103" t="s">
        <v>21</v>
      </c>
      <c r="C10" s="104"/>
      <c r="D10" s="104" t="s">
        <v>75</v>
      </c>
      <c r="E10" s="104"/>
      <c r="F10" s="94"/>
      <c r="G10" s="94"/>
      <c r="H10" s="105">
        <f>COUNTA(C10:E10)</f>
        <v>1</v>
      </c>
      <c r="I10" s="106" t="str">
        <f t="shared" si="0"/>
        <v>OK</v>
      </c>
      <c r="J10" s="94"/>
      <c r="K10" s="94"/>
      <c r="L10" s="94"/>
      <c r="M10" s="94"/>
      <c r="N10" s="94"/>
      <c r="O10" s="94"/>
      <c r="P10" s="94"/>
    </row>
    <row r="11" spans="1:16" x14ac:dyDescent="0.25">
      <c r="A11" s="100">
        <v>4</v>
      </c>
      <c r="B11" s="100" t="s">
        <v>22</v>
      </c>
      <c r="C11" s="101" t="s">
        <v>13</v>
      </c>
      <c r="D11" s="101" t="s">
        <v>14</v>
      </c>
      <c r="E11" s="101" t="s">
        <v>15</v>
      </c>
      <c r="F11" s="94"/>
      <c r="G11" s="94"/>
      <c r="H11" s="105"/>
      <c r="I11" s="106"/>
      <c r="J11" s="94"/>
      <c r="K11" s="94"/>
      <c r="L11" s="94"/>
      <c r="M11" s="94"/>
      <c r="N11" s="94"/>
      <c r="O11" s="94"/>
      <c r="P11" s="94"/>
    </row>
    <row r="12" spans="1:16" ht="64.5" x14ac:dyDescent="0.25">
      <c r="A12" s="102"/>
      <c r="B12" s="103" t="s">
        <v>23</v>
      </c>
      <c r="C12" s="104"/>
      <c r="D12" s="104" t="s">
        <v>75</v>
      </c>
      <c r="E12" s="104"/>
      <c r="F12" s="94"/>
      <c r="G12" s="94"/>
      <c r="H12" s="105">
        <f>COUNTA(C12:E12)</f>
        <v>1</v>
      </c>
      <c r="I12" s="106" t="str">
        <f t="shared" si="0"/>
        <v>OK</v>
      </c>
      <c r="J12" s="94"/>
      <c r="K12" s="94"/>
      <c r="L12" s="94"/>
      <c r="M12" s="94"/>
      <c r="N12" s="94"/>
      <c r="O12" s="94"/>
      <c r="P12" s="94"/>
    </row>
    <row r="13" spans="1:16" x14ac:dyDescent="0.25">
      <c r="A13" s="100">
        <v>5</v>
      </c>
      <c r="B13" s="100" t="s">
        <v>96</v>
      </c>
      <c r="C13" s="101" t="s">
        <v>13</v>
      </c>
      <c r="D13" s="101" t="s">
        <v>14</v>
      </c>
      <c r="E13" s="101" t="s">
        <v>15</v>
      </c>
      <c r="F13" s="94"/>
      <c r="G13" s="94"/>
      <c r="H13" s="105"/>
      <c r="I13" s="106"/>
      <c r="J13" s="94"/>
      <c r="K13" s="94"/>
      <c r="L13" s="94"/>
      <c r="M13" s="94"/>
      <c r="N13" s="94"/>
      <c r="O13" s="94"/>
      <c r="P13" s="94"/>
    </row>
    <row r="14" spans="1:16" ht="51.75" x14ac:dyDescent="0.25">
      <c r="A14" s="102"/>
      <c r="B14" s="103" t="s">
        <v>25</v>
      </c>
      <c r="C14" s="104"/>
      <c r="D14" s="104" t="s">
        <v>75</v>
      </c>
      <c r="E14" s="104"/>
      <c r="F14" s="94"/>
      <c r="G14" s="94"/>
      <c r="H14" s="105">
        <f>COUNTA(C14:E14)</f>
        <v>1</v>
      </c>
      <c r="I14" s="106" t="str">
        <f t="shared" si="0"/>
        <v>OK</v>
      </c>
      <c r="J14" s="94"/>
      <c r="K14" s="94"/>
      <c r="L14" s="94"/>
      <c r="M14" s="94"/>
      <c r="N14" s="94"/>
      <c r="O14" s="94"/>
      <c r="P14" s="94"/>
    </row>
    <row r="15" spans="1:16" ht="26.25" x14ac:dyDescent="0.25">
      <c r="A15" s="100">
        <v>6</v>
      </c>
      <c r="B15" s="100" t="s">
        <v>26</v>
      </c>
      <c r="C15" s="101" t="s">
        <v>13</v>
      </c>
      <c r="D15" s="101" t="s">
        <v>14</v>
      </c>
      <c r="E15" s="101" t="s">
        <v>15</v>
      </c>
      <c r="F15" s="94"/>
      <c r="G15" s="94"/>
      <c r="H15" s="105"/>
      <c r="I15" s="106"/>
      <c r="J15" s="94"/>
      <c r="K15" s="94"/>
      <c r="L15" s="94"/>
      <c r="M15" s="94"/>
      <c r="N15" s="94"/>
      <c r="O15" s="94"/>
      <c r="P15" s="94"/>
    </row>
    <row r="16" spans="1:16" ht="21" x14ac:dyDescent="0.25">
      <c r="A16" s="102"/>
      <c r="B16" s="103" t="s">
        <v>27</v>
      </c>
      <c r="C16" s="104"/>
      <c r="D16" s="104"/>
      <c r="E16" s="104" t="s">
        <v>75</v>
      </c>
      <c r="F16" s="94"/>
      <c r="G16" s="94"/>
      <c r="H16" s="105">
        <f>COUNTA(C16:E16)</f>
        <v>1</v>
      </c>
      <c r="I16" s="106" t="str">
        <f t="shared" si="0"/>
        <v>OK</v>
      </c>
      <c r="J16" s="94"/>
      <c r="K16" s="94"/>
      <c r="L16" s="94"/>
      <c r="M16" s="94"/>
      <c r="N16" s="94"/>
      <c r="O16" s="94"/>
      <c r="P16" s="94"/>
    </row>
    <row r="17" spans="1:16" x14ac:dyDescent="0.25">
      <c r="A17" s="100">
        <v>7</v>
      </c>
      <c r="B17" s="100" t="s">
        <v>28</v>
      </c>
      <c r="C17" s="101" t="s">
        <v>13</v>
      </c>
      <c r="D17" s="101" t="s">
        <v>14</v>
      </c>
      <c r="E17" s="101" t="s">
        <v>15</v>
      </c>
      <c r="F17" s="94"/>
      <c r="G17" s="94"/>
      <c r="H17" s="105"/>
      <c r="I17" s="106"/>
      <c r="J17" s="94"/>
      <c r="K17" s="94"/>
      <c r="L17" s="94"/>
      <c r="M17" s="94"/>
      <c r="N17" s="94"/>
      <c r="O17" s="94"/>
      <c r="P17" s="94"/>
    </row>
    <row r="18" spans="1:16" ht="77.25" x14ac:dyDescent="0.25">
      <c r="A18" s="102"/>
      <c r="B18" s="103" t="s">
        <v>29</v>
      </c>
      <c r="C18" s="104"/>
      <c r="D18" s="104"/>
      <c r="E18" s="104" t="s">
        <v>75</v>
      </c>
      <c r="F18" s="94"/>
      <c r="G18" s="94"/>
      <c r="H18" s="105">
        <f>COUNTA(C18:E18)</f>
        <v>1</v>
      </c>
      <c r="I18" s="106" t="str">
        <f t="shared" si="0"/>
        <v>OK</v>
      </c>
      <c r="J18" s="94"/>
      <c r="K18" s="94"/>
      <c r="L18" s="94"/>
      <c r="M18" s="94"/>
      <c r="N18" s="94"/>
      <c r="O18" s="94"/>
      <c r="P18" s="94"/>
    </row>
    <row r="19" spans="1:16" ht="26.25" x14ac:dyDescent="0.25">
      <c r="A19" s="100">
        <v>8</v>
      </c>
      <c r="B19" s="100" t="s">
        <v>30</v>
      </c>
      <c r="C19" s="101" t="s">
        <v>13</v>
      </c>
      <c r="D19" s="101" t="s">
        <v>14</v>
      </c>
      <c r="E19" s="101" t="s">
        <v>15</v>
      </c>
      <c r="F19" s="94"/>
      <c r="G19" s="94"/>
      <c r="H19" s="105"/>
      <c r="I19" s="106"/>
      <c r="J19" s="94"/>
      <c r="K19" s="94"/>
      <c r="L19" s="94"/>
      <c r="M19" s="94"/>
      <c r="N19" s="94"/>
      <c r="O19" s="94"/>
      <c r="P19" s="94"/>
    </row>
    <row r="20" spans="1:16" ht="26.25" x14ac:dyDescent="0.25">
      <c r="A20" s="102"/>
      <c r="B20" s="103" t="s">
        <v>97</v>
      </c>
      <c r="C20" s="104"/>
      <c r="D20" s="104"/>
      <c r="E20" s="104" t="s">
        <v>75</v>
      </c>
      <c r="F20" s="94"/>
      <c r="G20" s="94"/>
      <c r="H20" s="105">
        <f>COUNTA(C20:E20)</f>
        <v>1</v>
      </c>
      <c r="I20" s="106" t="str">
        <f t="shared" si="0"/>
        <v>OK</v>
      </c>
      <c r="J20" s="94"/>
      <c r="K20" s="94"/>
      <c r="L20" s="94"/>
      <c r="M20" s="94"/>
      <c r="N20" s="94"/>
      <c r="O20" s="94"/>
      <c r="P20" s="94"/>
    </row>
    <row r="21" spans="1:16" ht="26.25" x14ac:dyDescent="0.25">
      <c r="A21" s="100">
        <v>9</v>
      </c>
      <c r="B21" s="100" t="s">
        <v>32</v>
      </c>
      <c r="C21" s="101" t="s">
        <v>13</v>
      </c>
      <c r="D21" s="101" t="s">
        <v>14</v>
      </c>
      <c r="E21" s="101" t="s">
        <v>15</v>
      </c>
      <c r="F21" s="94"/>
      <c r="G21" s="94"/>
      <c r="H21" s="105"/>
      <c r="I21" s="106"/>
      <c r="J21" s="94"/>
      <c r="K21" s="94"/>
      <c r="L21" s="94"/>
      <c r="M21" s="94"/>
      <c r="N21" s="94"/>
      <c r="O21" s="94"/>
      <c r="P21" s="94"/>
    </row>
    <row r="22" spans="1:16" ht="26.25" x14ac:dyDescent="0.25">
      <c r="A22" s="102"/>
      <c r="B22" s="103" t="s">
        <v>98</v>
      </c>
      <c r="C22" s="107"/>
      <c r="D22" s="107"/>
      <c r="E22" s="107" t="s">
        <v>17</v>
      </c>
      <c r="F22" s="94"/>
      <c r="G22" s="94"/>
      <c r="H22" s="105">
        <f>COUNTA(C22:E22)</f>
        <v>1</v>
      </c>
      <c r="I22" s="106" t="str">
        <f t="shared" si="0"/>
        <v>OK</v>
      </c>
      <c r="J22" s="94"/>
      <c r="K22" s="94"/>
      <c r="L22" s="94"/>
      <c r="M22" s="94"/>
      <c r="N22" s="94"/>
      <c r="O22" s="94"/>
      <c r="P22" s="94"/>
    </row>
    <row r="23" spans="1:16" x14ac:dyDescent="0.25">
      <c r="A23" s="94"/>
      <c r="B23" s="94"/>
      <c r="C23" s="108" t="s">
        <v>13</v>
      </c>
      <c r="D23" s="108" t="s">
        <v>14</v>
      </c>
      <c r="E23" s="108" t="s">
        <v>15</v>
      </c>
      <c r="F23" s="94"/>
      <c r="G23" s="94"/>
      <c r="H23" s="105"/>
      <c r="I23" s="106"/>
      <c r="J23" s="94"/>
      <c r="K23" s="94"/>
      <c r="L23" s="94"/>
      <c r="M23" s="94"/>
      <c r="N23" s="94"/>
      <c r="O23" s="94"/>
      <c r="P23" s="94"/>
    </row>
    <row r="24" spans="1:16" x14ac:dyDescent="0.25">
      <c r="A24" s="94"/>
      <c r="B24" s="109" t="s">
        <v>34</v>
      </c>
      <c r="C24" s="110">
        <f>COUNTA(C6,C8,C10,C12,C14,C16,C18,C20,C22)</f>
        <v>0</v>
      </c>
      <c r="D24" s="110">
        <f>COUNTA(D6,D8,D10,D12,D14,D16,D18,D20,D22)</f>
        <v>5</v>
      </c>
      <c r="E24" s="110">
        <f>COUNTA(E6,E8,E10,E12,E14,E16,E18,E20,E22)</f>
        <v>4</v>
      </c>
      <c r="F24" s="94"/>
      <c r="G24" s="94"/>
      <c r="H24" s="105">
        <f>SUM(C24:E24)</f>
        <v>9</v>
      </c>
      <c r="I24" s="106" t="str">
        <f>IF(H24=9,"OK","ERRORE TOTALI")</f>
        <v>OK</v>
      </c>
      <c r="J24" s="94"/>
      <c r="K24" s="94"/>
      <c r="L24" s="94" t="s">
        <v>35</v>
      </c>
      <c r="M24" s="94"/>
      <c r="N24" s="94"/>
      <c r="O24" s="94"/>
      <c r="P24" s="94"/>
    </row>
    <row r="25" spans="1:16" ht="15.75" thickBot="1" x14ac:dyDescent="0.3">
      <c r="A25" s="94"/>
      <c r="B25" s="94"/>
      <c r="C25" s="94"/>
      <c r="D25" s="94"/>
      <c r="E25" s="94"/>
      <c r="F25" s="94"/>
      <c r="G25" s="94"/>
      <c r="H25" s="105"/>
      <c r="I25" s="106"/>
      <c r="J25" s="94"/>
      <c r="K25" s="94"/>
      <c r="L25" s="94"/>
      <c r="M25" s="94"/>
      <c r="N25" s="94"/>
      <c r="O25" s="94"/>
      <c r="P25" s="94"/>
    </row>
    <row r="26" spans="1:16" ht="15.75" thickBot="1" x14ac:dyDescent="0.3">
      <c r="A26" s="193" t="s">
        <v>36</v>
      </c>
      <c r="B26" s="194"/>
      <c r="C26" s="195" t="s">
        <v>11</v>
      </c>
      <c r="D26" s="195"/>
      <c r="E26" s="195"/>
      <c r="F26" s="94"/>
      <c r="G26" s="94"/>
      <c r="H26" s="105"/>
      <c r="I26" s="106"/>
      <c r="J26" s="94"/>
      <c r="K26" s="94"/>
      <c r="L26" s="94"/>
      <c r="M26" s="94"/>
      <c r="N26" s="94"/>
      <c r="O26" s="94"/>
      <c r="P26" s="94"/>
    </row>
    <row r="27" spans="1:16" x14ac:dyDescent="0.25">
      <c r="A27" s="111">
        <v>1</v>
      </c>
      <c r="B27" s="112" t="s">
        <v>37</v>
      </c>
      <c r="C27" s="101" t="s">
        <v>13</v>
      </c>
      <c r="D27" s="101" t="s">
        <v>14</v>
      </c>
      <c r="E27" s="101" t="s">
        <v>15</v>
      </c>
      <c r="F27" s="94"/>
      <c r="G27" s="94"/>
      <c r="H27" s="105"/>
      <c r="I27" s="106"/>
      <c r="J27" s="94"/>
      <c r="K27" s="94"/>
      <c r="L27" s="94"/>
      <c r="M27" s="94"/>
      <c r="N27" s="94"/>
      <c r="O27" s="94"/>
      <c r="P27" s="94"/>
    </row>
    <row r="28" spans="1:16" ht="52.5" thickBot="1" x14ac:dyDescent="0.3">
      <c r="A28" s="113"/>
      <c r="B28" s="114" t="s">
        <v>38</v>
      </c>
      <c r="C28" s="104"/>
      <c r="D28" s="104" t="s">
        <v>75</v>
      </c>
      <c r="E28" s="104"/>
      <c r="F28" s="94"/>
      <c r="G28" s="94"/>
      <c r="H28" s="105">
        <f>COUNTA(C28:E28)</f>
        <v>1</v>
      </c>
      <c r="I28" s="106" t="str">
        <f>IF(H28=1,"OK","VALORIZZARE UN LIVELLO")</f>
        <v>OK</v>
      </c>
      <c r="J28" s="196"/>
      <c r="K28" s="196"/>
      <c r="L28" s="196"/>
      <c r="M28" s="196"/>
      <c r="N28" s="196"/>
      <c r="O28" s="196"/>
      <c r="P28" s="94"/>
    </row>
    <row r="29" spans="1:16" x14ac:dyDescent="0.25">
      <c r="A29" s="111">
        <v>2</v>
      </c>
      <c r="B29" s="112" t="s">
        <v>39</v>
      </c>
      <c r="C29" s="101" t="s">
        <v>13</v>
      </c>
      <c r="D29" s="101" t="s">
        <v>14</v>
      </c>
      <c r="E29" s="101" t="s">
        <v>15</v>
      </c>
      <c r="F29" s="94"/>
      <c r="G29" s="94"/>
      <c r="H29" s="105"/>
      <c r="I29" s="106"/>
      <c r="J29" s="94"/>
      <c r="K29" s="94"/>
      <c r="L29" s="94"/>
      <c r="M29" s="94"/>
      <c r="N29" s="94"/>
      <c r="O29" s="94"/>
      <c r="P29" s="94"/>
    </row>
    <row r="30" spans="1:16" ht="39.75" thickBot="1" x14ac:dyDescent="0.3">
      <c r="A30" s="113"/>
      <c r="B30" s="114" t="s">
        <v>40</v>
      </c>
      <c r="C30" s="104"/>
      <c r="D30" s="104" t="s">
        <v>75</v>
      </c>
      <c r="E30" s="104"/>
      <c r="F30" s="94"/>
      <c r="G30" s="94"/>
      <c r="H30" s="105">
        <f>COUNTA(C30:E30)</f>
        <v>1</v>
      </c>
      <c r="I30" s="106" t="str">
        <f>IF(H30=1,"OK","VALORIZZARE UN LIVELLO")</f>
        <v>OK</v>
      </c>
      <c r="J30" s="94"/>
      <c r="K30" s="94"/>
      <c r="L30" s="94"/>
      <c r="M30" s="94"/>
      <c r="N30" s="94"/>
      <c r="O30" s="94"/>
      <c r="P30" s="94"/>
    </row>
    <row r="31" spans="1:16" x14ac:dyDescent="0.25">
      <c r="A31" s="111">
        <v>3</v>
      </c>
      <c r="B31" s="112" t="s">
        <v>41</v>
      </c>
      <c r="C31" s="101" t="s">
        <v>13</v>
      </c>
      <c r="D31" s="101" t="s">
        <v>14</v>
      </c>
      <c r="E31" s="101" t="s">
        <v>15</v>
      </c>
      <c r="F31" s="94"/>
      <c r="G31" s="94"/>
      <c r="H31" s="105"/>
      <c r="I31" s="106"/>
      <c r="J31" s="94"/>
      <c r="K31" s="94"/>
      <c r="L31" s="94"/>
      <c r="M31" s="94"/>
      <c r="N31" s="94"/>
      <c r="O31" s="94"/>
      <c r="P31" s="94"/>
    </row>
    <row r="32" spans="1:16" ht="39.75" thickBot="1" x14ac:dyDescent="0.3">
      <c r="A32" s="113"/>
      <c r="B32" s="114" t="s">
        <v>42</v>
      </c>
      <c r="C32" s="104"/>
      <c r="D32" s="104" t="s">
        <v>75</v>
      </c>
      <c r="E32" s="104"/>
      <c r="F32" s="94"/>
      <c r="G32" s="94"/>
      <c r="H32" s="105">
        <f>COUNTA(C32:E32)</f>
        <v>1</v>
      </c>
      <c r="I32" s="106" t="str">
        <f>IF(H32=1,"OK","VALORIZZARE UN LIVELLO")</f>
        <v>OK</v>
      </c>
      <c r="J32" s="94"/>
      <c r="K32" s="94"/>
      <c r="L32" s="94"/>
      <c r="M32" s="94"/>
      <c r="N32" s="94"/>
      <c r="O32" s="94"/>
      <c r="P32" s="94"/>
    </row>
    <row r="33" spans="1:16" x14ac:dyDescent="0.25">
      <c r="A33" s="111">
        <v>4</v>
      </c>
      <c r="B33" s="112" t="s">
        <v>43</v>
      </c>
      <c r="C33" s="101" t="s">
        <v>13</v>
      </c>
      <c r="D33" s="101" t="s">
        <v>14</v>
      </c>
      <c r="E33" s="101" t="s">
        <v>15</v>
      </c>
      <c r="F33" s="94"/>
      <c r="G33" s="94"/>
      <c r="H33" s="105"/>
      <c r="I33" s="106"/>
      <c r="J33" s="94"/>
      <c r="K33" s="94"/>
      <c r="L33" s="94"/>
      <c r="M33" s="94"/>
      <c r="N33" s="94"/>
      <c r="O33" s="94"/>
      <c r="P33" s="94"/>
    </row>
    <row r="34" spans="1:16" ht="52.5" thickBot="1" x14ac:dyDescent="0.3">
      <c r="A34" s="113"/>
      <c r="B34" s="115" t="s">
        <v>99</v>
      </c>
      <c r="C34" s="104"/>
      <c r="D34" s="104" t="s">
        <v>75</v>
      </c>
      <c r="E34" s="104"/>
      <c r="F34" s="94"/>
      <c r="G34" s="94"/>
      <c r="H34" s="105">
        <f>COUNTA(C34:E34)</f>
        <v>1</v>
      </c>
      <c r="I34" s="106" t="str">
        <f>IF(H34=1,"OK","VALORIZZARE UN LIVELLO")</f>
        <v>OK</v>
      </c>
      <c r="J34" s="94"/>
      <c r="K34" s="94"/>
      <c r="L34" s="94"/>
      <c r="M34" s="94"/>
      <c r="N34" s="94"/>
      <c r="O34" s="94"/>
      <c r="P34" s="94"/>
    </row>
    <row r="35" spans="1:16" x14ac:dyDescent="0.25">
      <c r="A35" s="94"/>
      <c r="B35" s="94"/>
      <c r="C35" s="116" t="s">
        <v>13</v>
      </c>
      <c r="D35" s="116" t="s">
        <v>14</v>
      </c>
      <c r="E35" s="116" t="s">
        <v>15</v>
      </c>
      <c r="F35" s="94"/>
      <c r="G35" s="94"/>
      <c r="H35" s="105"/>
      <c r="I35" s="106"/>
      <c r="J35" s="94"/>
      <c r="K35" s="94"/>
      <c r="L35" s="94"/>
      <c r="M35" s="94"/>
      <c r="N35" s="94"/>
      <c r="O35" s="94"/>
      <c r="P35" s="94"/>
    </row>
    <row r="36" spans="1:16" x14ac:dyDescent="0.25">
      <c r="A36" s="94"/>
      <c r="B36" s="117" t="s">
        <v>45</v>
      </c>
      <c r="C36" s="110">
        <f>COUNTA(C28,C30,C32,C34)</f>
        <v>0</v>
      </c>
      <c r="D36" s="110">
        <f>COUNTA(D28,D30,D32,D34)</f>
        <v>4</v>
      </c>
      <c r="E36" s="110">
        <f>COUNTA(E28,E30,E32,E34)</f>
        <v>0</v>
      </c>
      <c r="F36" s="94"/>
      <c r="G36" s="94"/>
      <c r="H36" s="105">
        <f>SUM(C36:E36)</f>
        <v>4</v>
      </c>
      <c r="I36" s="106" t="str">
        <f>IF(H36=4,"OK","ERRORE TOTALI")</f>
        <v>OK</v>
      </c>
      <c r="J36" s="94"/>
      <c r="K36" s="94"/>
      <c r="L36" s="94" t="s">
        <v>35</v>
      </c>
      <c r="M36" s="94"/>
      <c r="N36" s="94"/>
      <c r="O36" s="94"/>
      <c r="P36" s="94"/>
    </row>
    <row r="37" spans="1:16" x14ac:dyDescent="0.25">
      <c r="A37" s="94"/>
      <c r="B37" s="94"/>
      <c r="C37" s="94"/>
      <c r="D37" s="94"/>
      <c r="E37" s="94"/>
      <c r="F37" s="94"/>
      <c r="G37" s="94"/>
      <c r="H37" s="94"/>
      <c r="I37" s="94"/>
      <c r="J37" s="94"/>
      <c r="K37" s="94"/>
      <c r="L37" s="94"/>
      <c r="M37" s="94"/>
      <c r="N37" s="94"/>
      <c r="O37" s="94"/>
      <c r="P37" s="94"/>
    </row>
    <row r="38" spans="1:16" ht="15.75" x14ac:dyDescent="0.25">
      <c r="A38" s="94"/>
      <c r="B38" s="118" t="s">
        <v>46</v>
      </c>
      <c r="C38" s="108" t="s">
        <v>13</v>
      </c>
      <c r="D38" s="108" t="s">
        <v>14</v>
      </c>
      <c r="E38" s="108" t="s">
        <v>15</v>
      </c>
      <c r="F38" s="108" t="s">
        <v>47</v>
      </c>
      <c r="G38" s="94"/>
      <c r="H38" s="94"/>
      <c r="I38" s="94"/>
      <c r="J38" s="94"/>
      <c r="K38" s="94"/>
      <c r="L38" s="94"/>
      <c r="M38" s="94"/>
      <c r="N38" s="94"/>
      <c r="O38" s="94"/>
      <c r="P38" s="94"/>
    </row>
    <row r="39" spans="1:16" x14ac:dyDescent="0.25">
      <c r="A39" s="94"/>
      <c r="B39" s="119" t="s">
        <v>3</v>
      </c>
      <c r="C39" s="120">
        <f>C24*C57</f>
        <v>0</v>
      </c>
      <c r="D39" s="120">
        <f>D24*D57</f>
        <v>30</v>
      </c>
      <c r="E39" s="120">
        <f>E24*E57</f>
        <v>12</v>
      </c>
      <c r="F39" s="121">
        <f>SUM(C39:E39)</f>
        <v>42</v>
      </c>
      <c r="G39" s="120" t="str">
        <f>IF(F39&lt;C63,"BASSO",(IF(F39&lt;C62,"MEDIO","ALTO")))</f>
        <v>MEDIO</v>
      </c>
      <c r="H39" s="94"/>
      <c r="I39" s="94"/>
      <c r="J39" s="94"/>
      <c r="K39" s="94"/>
      <c r="L39" s="94"/>
      <c r="M39" s="94"/>
      <c r="N39" s="94"/>
      <c r="O39" s="94"/>
      <c r="P39" s="94"/>
    </row>
    <row r="40" spans="1:16" x14ac:dyDescent="0.25">
      <c r="A40" s="94"/>
      <c r="B40" s="122" t="s">
        <v>4</v>
      </c>
      <c r="C40" s="123">
        <f>C36*C58</f>
        <v>0</v>
      </c>
      <c r="D40" s="123">
        <f>D36*D58</f>
        <v>16</v>
      </c>
      <c r="E40" s="123">
        <f>E36*E58</f>
        <v>0</v>
      </c>
      <c r="F40" s="124">
        <f>SUM(C40:E40)</f>
        <v>16</v>
      </c>
      <c r="G40" s="123" t="str">
        <f>IF(F40&lt;C68,"BASSO",(IF(F40&lt;C67,"MEDIO","ALTO")))</f>
        <v>MEDIO</v>
      </c>
      <c r="H40" s="94"/>
      <c r="I40" s="94"/>
      <c r="J40" s="94"/>
      <c r="K40" s="94"/>
      <c r="L40" s="94"/>
      <c r="M40" s="94"/>
      <c r="N40" s="94"/>
      <c r="O40" s="94"/>
      <c r="P40" s="94"/>
    </row>
    <row r="41" spans="1:16" ht="16.5" thickBot="1" x14ac:dyDescent="0.3">
      <c r="A41" s="94"/>
      <c r="B41" s="125" t="s">
        <v>48</v>
      </c>
      <c r="C41" s="126"/>
      <c r="D41" s="126"/>
      <c r="E41" s="126"/>
      <c r="F41" s="126"/>
      <c r="G41" s="126" t="str">
        <f>IF(I44=2,J44,(IF(I45=2,J45,(IF(I46=2,J46,(IF(I47=2,J47,(IF(I48=2,J48,(IF(I49=2,J49,(IF(I50=2,J50,(IF(I51=2,J51,J52)))))))))))))))</f>
        <v>MEDIO</v>
      </c>
      <c r="H41" s="94"/>
      <c r="I41" s="94"/>
      <c r="J41" s="94"/>
      <c r="K41" s="94"/>
      <c r="L41" s="94"/>
      <c r="M41" s="94"/>
      <c r="N41" s="94"/>
      <c r="O41" s="94"/>
      <c r="P41" s="94"/>
    </row>
    <row r="42" spans="1:16" ht="15.75" thickBot="1" x14ac:dyDescent="0.3">
      <c r="A42" s="94"/>
      <c r="B42" s="94"/>
      <c r="C42" s="94"/>
      <c r="D42" s="94"/>
      <c r="E42" s="94"/>
      <c r="F42" s="94"/>
      <c r="G42" s="94"/>
      <c r="H42" s="94"/>
      <c r="I42" s="94"/>
      <c r="J42" s="94"/>
      <c r="K42" s="197" t="s">
        <v>49</v>
      </c>
      <c r="L42" s="198"/>
      <c r="M42" s="198"/>
      <c r="N42" s="198"/>
      <c r="O42" s="198"/>
      <c r="P42" s="199"/>
    </row>
    <row r="43" spans="1:16" ht="26.25" thickBot="1" x14ac:dyDescent="0.3">
      <c r="A43" s="94"/>
      <c r="B43" s="127"/>
      <c r="C43" s="127" t="s">
        <v>50</v>
      </c>
      <c r="D43" s="127" t="s">
        <v>51</v>
      </c>
      <c r="E43" s="127" t="s">
        <v>52</v>
      </c>
      <c r="F43" s="127"/>
      <c r="G43" s="127"/>
      <c r="H43" s="127"/>
      <c r="I43" s="127"/>
      <c r="J43" s="127"/>
      <c r="K43" s="128" t="s">
        <v>53</v>
      </c>
      <c r="L43" s="129"/>
      <c r="M43" s="129" t="s">
        <v>54</v>
      </c>
      <c r="N43" s="129"/>
      <c r="O43" s="129" t="s">
        <v>55</v>
      </c>
      <c r="P43" s="130"/>
    </row>
    <row r="44" spans="1:16" ht="15.75" thickBot="1" x14ac:dyDescent="0.3">
      <c r="A44" s="94"/>
      <c r="B44" s="127"/>
      <c r="C44" s="127" t="s">
        <v>13</v>
      </c>
      <c r="D44" s="127" t="s">
        <v>13</v>
      </c>
      <c r="E44" s="127" t="s">
        <v>13</v>
      </c>
      <c r="F44" s="127"/>
      <c r="G44" s="127">
        <f>IF(G39=C44,1,0)</f>
        <v>0</v>
      </c>
      <c r="H44" s="127">
        <f>IF(G40=D44,1,0)</f>
        <v>0</v>
      </c>
      <c r="I44" s="127">
        <f>SUM(G44:H44)</f>
        <v>0</v>
      </c>
      <c r="J44" s="127" t="str">
        <f>IF(I44=2,E44,"  ")</f>
        <v xml:space="preserve">  </v>
      </c>
      <c r="K44" s="131" t="s">
        <v>56</v>
      </c>
      <c r="L44" s="132" t="str">
        <f>P44</f>
        <v xml:space="preserve"> </v>
      </c>
      <c r="M44" s="133" t="s">
        <v>56</v>
      </c>
      <c r="N44" s="132" t="str">
        <f>P44</f>
        <v xml:space="preserve"> </v>
      </c>
      <c r="O44" s="133" t="s">
        <v>57</v>
      </c>
      <c r="P44" s="132" t="str">
        <f>IF(J44=O44,"x"," ")</f>
        <v xml:space="preserve"> </v>
      </c>
    </row>
    <row r="45" spans="1:16" ht="15.75" thickBot="1" x14ac:dyDescent="0.3">
      <c r="A45" s="94"/>
      <c r="B45" s="127"/>
      <c r="C45" s="127" t="s">
        <v>13</v>
      </c>
      <c r="D45" s="127" t="s">
        <v>14</v>
      </c>
      <c r="E45" s="127" t="s">
        <v>58</v>
      </c>
      <c r="F45" s="127"/>
      <c r="G45" s="127">
        <f>IF(G39=C45,1,0)</f>
        <v>0</v>
      </c>
      <c r="H45" s="127">
        <f>IF(G40=D45,1,0)</f>
        <v>1</v>
      </c>
      <c r="I45" s="127">
        <f t="shared" ref="I45:I52" si="1">SUM(G45:H45)</f>
        <v>1</v>
      </c>
      <c r="J45" s="127" t="str">
        <f t="shared" ref="J45:J52" si="2">IF(I45=2,E45,"  ")</f>
        <v xml:space="preserve">  </v>
      </c>
      <c r="K45" s="134" t="s">
        <v>57</v>
      </c>
      <c r="L45" s="135" t="str">
        <f t="shared" ref="L45:L52" si="3">P45</f>
        <v xml:space="preserve"> </v>
      </c>
      <c r="M45" s="136" t="s">
        <v>59</v>
      </c>
      <c r="N45" s="135" t="str">
        <f t="shared" ref="N45:N52" si="4">P45</f>
        <v xml:space="preserve"> </v>
      </c>
      <c r="O45" s="136" t="s">
        <v>60</v>
      </c>
      <c r="P45" s="135" t="str">
        <f t="shared" ref="P45:P52" si="5">IF(J45=O45,"x"," ")</f>
        <v xml:space="preserve"> </v>
      </c>
    </row>
    <row r="46" spans="1:16" ht="15.75" thickBot="1" x14ac:dyDescent="0.3">
      <c r="A46" s="94"/>
      <c r="B46" s="127"/>
      <c r="C46" s="127" t="s">
        <v>14</v>
      </c>
      <c r="D46" s="127" t="s">
        <v>13</v>
      </c>
      <c r="E46" s="127" t="s">
        <v>58</v>
      </c>
      <c r="F46" s="127"/>
      <c r="G46" s="127">
        <f>IF(G39=C46,1,0)</f>
        <v>1</v>
      </c>
      <c r="H46" s="127">
        <f>IF(G40=D46,1,0)</f>
        <v>0</v>
      </c>
      <c r="I46" s="127">
        <f t="shared" si="1"/>
        <v>1</v>
      </c>
      <c r="J46" s="127" t="str">
        <f t="shared" si="2"/>
        <v xml:space="preserve">  </v>
      </c>
      <c r="K46" s="134" t="s">
        <v>59</v>
      </c>
      <c r="L46" s="135" t="str">
        <f t="shared" si="3"/>
        <v xml:space="preserve"> </v>
      </c>
      <c r="M46" s="136" t="s">
        <v>57</v>
      </c>
      <c r="N46" s="135" t="str">
        <f t="shared" si="4"/>
        <v xml:space="preserve"> </v>
      </c>
      <c r="O46" s="136" t="s">
        <v>60</v>
      </c>
      <c r="P46" s="135" t="str">
        <f t="shared" si="5"/>
        <v xml:space="preserve"> </v>
      </c>
    </row>
    <row r="47" spans="1:16" ht="15.75" thickBot="1" x14ac:dyDescent="0.3">
      <c r="A47" s="94"/>
      <c r="B47" s="127"/>
      <c r="C47" s="127" t="s">
        <v>13</v>
      </c>
      <c r="D47" s="127" t="s">
        <v>15</v>
      </c>
      <c r="E47" s="127" t="s">
        <v>14</v>
      </c>
      <c r="F47" s="127"/>
      <c r="G47" s="127">
        <f>IF(G39=C47,1,0)</f>
        <v>0</v>
      </c>
      <c r="H47" s="127">
        <f>IF(G40=D47,1,0)</f>
        <v>0</v>
      </c>
      <c r="I47" s="127">
        <f t="shared" si="1"/>
        <v>0</v>
      </c>
      <c r="J47" s="127" t="str">
        <f t="shared" si="2"/>
        <v xml:space="preserve">  </v>
      </c>
      <c r="K47" s="137" t="s">
        <v>57</v>
      </c>
      <c r="L47" s="138" t="str">
        <f t="shared" si="3"/>
        <v xml:space="preserve"> </v>
      </c>
      <c r="M47" s="139" t="s">
        <v>61</v>
      </c>
      <c r="N47" s="138" t="str">
        <f t="shared" si="4"/>
        <v xml:space="preserve"> </v>
      </c>
      <c r="O47" s="139" t="s">
        <v>59</v>
      </c>
      <c r="P47" s="138" t="str">
        <f t="shared" si="5"/>
        <v xml:space="preserve"> </v>
      </c>
    </row>
    <row r="48" spans="1:16" ht="15.75" thickBot="1" x14ac:dyDescent="0.3">
      <c r="A48" s="94"/>
      <c r="B48" s="127"/>
      <c r="C48" s="127" t="s">
        <v>14</v>
      </c>
      <c r="D48" s="127" t="s">
        <v>14</v>
      </c>
      <c r="E48" s="127" t="s">
        <v>14</v>
      </c>
      <c r="F48" s="127"/>
      <c r="G48" s="127">
        <f>IF(G39=C48,1,0)</f>
        <v>1</v>
      </c>
      <c r="H48" s="127">
        <f>IF(G40=D48,1,0)</f>
        <v>1</v>
      </c>
      <c r="I48" s="127">
        <f t="shared" si="1"/>
        <v>2</v>
      </c>
      <c r="J48" s="127" t="str">
        <f t="shared" si="2"/>
        <v>MEDIO</v>
      </c>
      <c r="K48" s="137" t="s">
        <v>59</v>
      </c>
      <c r="L48" s="138" t="str">
        <f t="shared" si="3"/>
        <v>x</v>
      </c>
      <c r="M48" s="139" t="s">
        <v>59</v>
      </c>
      <c r="N48" s="138" t="str">
        <f t="shared" si="4"/>
        <v>x</v>
      </c>
      <c r="O48" s="139" t="s">
        <v>59</v>
      </c>
      <c r="P48" s="138" t="str">
        <f t="shared" si="5"/>
        <v>x</v>
      </c>
    </row>
    <row r="49" spans="1:16" ht="15.75" thickBot="1" x14ac:dyDescent="0.3">
      <c r="A49" s="94"/>
      <c r="B49" s="127"/>
      <c r="C49" s="127" t="s">
        <v>15</v>
      </c>
      <c r="D49" s="127" t="s">
        <v>13</v>
      </c>
      <c r="E49" s="127" t="s">
        <v>14</v>
      </c>
      <c r="F49" s="127"/>
      <c r="G49" s="127">
        <f>IF(G39=C49,1,0)</f>
        <v>0</v>
      </c>
      <c r="H49" s="127">
        <f>IF(G40=D49,1,0)</f>
        <v>0</v>
      </c>
      <c r="I49" s="127">
        <f t="shared" si="1"/>
        <v>0</v>
      </c>
      <c r="J49" s="127" t="str">
        <f t="shared" si="2"/>
        <v xml:space="preserve">  </v>
      </c>
      <c r="K49" s="137" t="s">
        <v>62</v>
      </c>
      <c r="L49" s="138" t="str">
        <f t="shared" si="3"/>
        <v xml:space="preserve"> </v>
      </c>
      <c r="M49" s="139" t="s">
        <v>57</v>
      </c>
      <c r="N49" s="138" t="str">
        <f t="shared" si="4"/>
        <v xml:space="preserve"> </v>
      </c>
      <c r="O49" s="139" t="s">
        <v>59</v>
      </c>
      <c r="P49" s="138" t="str">
        <f t="shared" si="5"/>
        <v xml:space="preserve"> </v>
      </c>
    </row>
    <row r="50" spans="1:16" ht="15.75" thickBot="1" x14ac:dyDescent="0.3">
      <c r="A50" s="94"/>
      <c r="B50" s="127"/>
      <c r="C50" s="127" t="s">
        <v>14</v>
      </c>
      <c r="D50" s="127" t="s">
        <v>15</v>
      </c>
      <c r="E50" s="127" t="s">
        <v>15</v>
      </c>
      <c r="F50" s="127"/>
      <c r="G50" s="127">
        <f>IF(G39=C50,1,0)</f>
        <v>1</v>
      </c>
      <c r="H50" s="127">
        <f>IF(G40=D50,1,0)</f>
        <v>0</v>
      </c>
      <c r="I50" s="127">
        <f t="shared" si="1"/>
        <v>1</v>
      </c>
      <c r="J50" s="127" t="str">
        <f t="shared" si="2"/>
        <v xml:space="preserve">  </v>
      </c>
      <c r="K50" s="140" t="s">
        <v>59</v>
      </c>
      <c r="L50" s="141" t="str">
        <f t="shared" si="3"/>
        <v xml:space="preserve"> </v>
      </c>
      <c r="M50" s="142" t="s">
        <v>62</v>
      </c>
      <c r="N50" s="141" t="str">
        <f t="shared" si="4"/>
        <v xml:space="preserve"> </v>
      </c>
      <c r="O50" s="142" t="s">
        <v>62</v>
      </c>
      <c r="P50" s="141" t="str">
        <f t="shared" si="5"/>
        <v xml:space="preserve"> </v>
      </c>
    </row>
    <row r="51" spans="1:16" ht="15.75" thickBot="1" x14ac:dyDescent="0.3">
      <c r="A51" s="94"/>
      <c r="B51" s="127"/>
      <c r="C51" s="127" t="s">
        <v>15</v>
      </c>
      <c r="D51" s="127" t="s">
        <v>14</v>
      </c>
      <c r="E51" s="127" t="s">
        <v>15</v>
      </c>
      <c r="F51" s="127"/>
      <c r="G51" s="127">
        <f>IF(G39=C51,1,0)</f>
        <v>0</v>
      </c>
      <c r="H51" s="127">
        <f>IF(G40=D51,1,0)</f>
        <v>1</v>
      </c>
      <c r="I51" s="127">
        <f t="shared" si="1"/>
        <v>1</v>
      </c>
      <c r="J51" s="127" t="str">
        <f t="shared" si="2"/>
        <v xml:space="preserve">  </v>
      </c>
      <c r="K51" s="140" t="s">
        <v>62</v>
      </c>
      <c r="L51" s="141" t="str">
        <f t="shared" si="3"/>
        <v xml:space="preserve"> </v>
      </c>
      <c r="M51" s="142" t="s">
        <v>59</v>
      </c>
      <c r="N51" s="141" t="str">
        <f t="shared" si="4"/>
        <v xml:space="preserve"> </v>
      </c>
      <c r="O51" s="142" t="s">
        <v>62</v>
      </c>
      <c r="P51" s="141" t="str">
        <f t="shared" si="5"/>
        <v xml:space="preserve"> </v>
      </c>
    </row>
    <row r="52" spans="1:16" ht="15.75" thickBot="1" x14ac:dyDescent="0.3">
      <c r="A52" s="94"/>
      <c r="B52" s="127"/>
      <c r="C52" s="127" t="s">
        <v>15</v>
      </c>
      <c r="D52" s="127" t="s">
        <v>15</v>
      </c>
      <c r="E52" s="127" t="s">
        <v>63</v>
      </c>
      <c r="F52" s="127"/>
      <c r="G52" s="127">
        <f>IF(G39=C52,1,0)</f>
        <v>0</v>
      </c>
      <c r="H52" s="127">
        <f>IF(G40=D52,1,0)</f>
        <v>0</v>
      </c>
      <c r="I52" s="127">
        <f t="shared" si="1"/>
        <v>0</v>
      </c>
      <c r="J52" s="127" t="str">
        <f t="shared" si="2"/>
        <v xml:space="preserve">  </v>
      </c>
      <c r="K52" s="143" t="s">
        <v>62</v>
      </c>
      <c r="L52" s="144" t="str">
        <f t="shared" si="3"/>
        <v xml:space="preserve"> </v>
      </c>
      <c r="M52" s="145" t="s">
        <v>62</v>
      </c>
      <c r="N52" s="144" t="str">
        <f t="shared" si="4"/>
        <v xml:space="preserve"> </v>
      </c>
      <c r="O52" s="145" t="s">
        <v>64</v>
      </c>
      <c r="P52" s="144" t="str">
        <f t="shared" si="5"/>
        <v xml:space="preserve"> </v>
      </c>
    </row>
    <row r="53" spans="1:16" x14ac:dyDescent="0.25">
      <c r="A53" s="94"/>
      <c r="B53" s="127"/>
      <c r="C53" s="127"/>
      <c r="D53" s="127"/>
      <c r="E53" s="127"/>
      <c r="F53" s="127"/>
      <c r="G53" s="127"/>
      <c r="H53" s="127"/>
      <c r="I53" s="127"/>
      <c r="J53" s="127"/>
      <c r="K53" s="94"/>
      <c r="L53" s="94"/>
      <c r="M53" s="94"/>
      <c r="N53" s="94"/>
      <c r="O53" s="94"/>
      <c r="P53" s="94"/>
    </row>
    <row r="54" spans="1:16" x14ac:dyDescent="0.25">
      <c r="A54" s="94"/>
      <c r="B54" s="94"/>
      <c r="C54" s="94"/>
      <c r="D54" s="94"/>
      <c r="E54" s="94"/>
      <c r="F54" s="94"/>
      <c r="G54" s="94"/>
      <c r="H54" s="94"/>
      <c r="I54" s="94"/>
      <c r="J54" s="94"/>
      <c r="K54" s="94"/>
      <c r="L54" s="94"/>
      <c r="M54" s="94"/>
      <c r="N54" s="94"/>
      <c r="O54" s="94"/>
      <c r="P54" s="94"/>
    </row>
    <row r="55" spans="1:16" x14ac:dyDescent="0.25">
      <c r="A55" s="94"/>
      <c r="B55" s="94"/>
      <c r="C55" s="94"/>
      <c r="D55" s="94"/>
      <c r="E55" s="94"/>
      <c r="F55" s="94"/>
      <c r="G55" s="94"/>
      <c r="H55" s="94"/>
      <c r="I55" s="94"/>
      <c r="J55" s="94"/>
      <c r="K55" s="94"/>
      <c r="L55" s="94"/>
      <c r="M55" s="94"/>
      <c r="N55" s="94"/>
      <c r="O55" s="94"/>
      <c r="P55" s="94"/>
    </row>
    <row r="56" spans="1:16" x14ac:dyDescent="0.25">
      <c r="A56" s="94"/>
      <c r="B56" s="146" t="s">
        <v>65</v>
      </c>
      <c r="C56" s="108" t="s">
        <v>13</v>
      </c>
      <c r="D56" s="108" t="s">
        <v>14</v>
      </c>
      <c r="E56" s="108" t="s">
        <v>15</v>
      </c>
      <c r="F56" s="94"/>
      <c r="G56" s="147" t="s">
        <v>66</v>
      </c>
      <c r="H56" s="147" t="s">
        <v>67</v>
      </c>
      <c r="I56" s="147" t="s">
        <v>68</v>
      </c>
      <c r="J56" s="148"/>
      <c r="K56" s="148"/>
      <c r="L56" s="149"/>
      <c r="M56" s="149"/>
      <c r="N56" s="149"/>
      <c r="O56" s="149"/>
      <c r="P56" s="94"/>
    </row>
    <row r="57" spans="1:16" x14ac:dyDescent="0.25">
      <c r="A57" s="94"/>
      <c r="B57" s="146" t="s">
        <v>3</v>
      </c>
      <c r="C57" s="150">
        <v>9</v>
      </c>
      <c r="D57" s="150">
        <v>6</v>
      </c>
      <c r="E57" s="150">
        <v>3</v>
      </c>
      <c r="F57" s="94"/>
      <c r="G57" s="147">
        <f>C57*9</f>
        <v>81</v>
      </c>
      <c r="H57" s="147">
        <f>D57*9</f>
        <v>54</v>
      </c>
      <c r="I57" s="147">
        <f>E57*9</f>
        <v>27</v>
      </c>
      <c r="J57" s="148"/>
      <c r="K57" s="148"/>
      <c r="L57" s="149"/>
      <c r="M57" s="149"/>
      <c r="N57" s="149"/>
      <c r="O57" s="149"/>
      <c r="P57" s="94"/>
    </row>
    <row r="58" spans="1:16" x14ac:dyDescent="0.25">
      <c r="A58" s="94"/>
      <c r="B58" s="146" t="s">
        <v>4</v>
      </c>
      <c r="C58" s="150">
        <v>6</v>
      </c>
      <c r="D58" s="150">
        <v>4</v>
      </c>
      <c r="E58" s="150">
        <v>2</v>
      </c>
      <c r="F58" s="94"/>
      <c r="G58" s="147">
        <f>C58*4</f>
        <v>24</v>
      </c>
      <c r="H58" s="147">
        <f>D58*4</f>
        <v>16</v>
      </c>
      <c r="I58" s="147">
        <f>E58*4</f>
        <v>8</v>
      </c>
      <c r="J58" s="149"/>
      <c r="K58" s="149"/>
      <c r="L58" s="149"/>
      <c r="M58" s="149"/>
      <c r="N58" s="149"/>
      <c r="O58" s="149"/>
      <c r="P58" s="94"/>
    </row>
    <row r="59" spans="1:16" x14ac:dyDescent="0.25">
      <c r="A59" s="94"/>
      <c r="B59" s="94"/>
      <c r="C59" s="151"/>
      <c r="D59" s="151"/>
      <c r="E59" s="151"/>
      <c r="F59" s="94"/>
      <c r="G59" s="94"/>
      <c r="H59" s="94"/>
      <c r="I59" s="94"/>
      <c r="J59" s="149"/>
      <c r="K59" s="149"/>
      <c r="L59" s="152"/>
      <c r="M59" s="149"/>
      <c r="N59" s="149"/>
      <c r="O59" s="149"/>
      <c r="P59" s="94"/>
    </row>
    <row r="60" spans="1:16" x14ac:dyDescent="0.25">
      <c r="A60" s="94"/>
      <c r="B60" s="94"/>
      <c r="C60" s="151"/>
      <c r="D60" s="151"/>
      <c r="E60" s="151"/>
      <c r="F60" s="94"/>
      <c r="G60" s="94"/>
      <c r="H60" s="94"/>
      <c r="I60" s="94"/>
      <c r="J60" s="149"/>
      <c r="K60" s="149"/>
      <c r="L60" s="153"/>
      <c r="M60" s="149"/>
      <c r="N60" s="149"/>
      <c r="O60" s="149"/>
      <c r="P60" s="94"/>
    </row>
    <row r="61" spans="1:16" x14ac:dyDescent="0.25">
      <c r="A61" s="94"/>
      <c r="B61" s="154" t="s">
        <v>69</v>
      </c>
      <c r="C61" s="151"/>
      <c r="D61" s="151"/>
      <c r="E61" s="151"/>
      <c r="F61" s="94"/>
      <c r="G61" s="94"/>
      <c r="H61" s="94"/>
      <c r="I61" s="94"/>
      <c r="J61" s="149"/>
      <c r="K61" s="149"/>
      <c r="L61" s="153"/>
      <c r="M61" s="149"/>
      <c r="N61" s="149"/>
      <c r="O61" s="149"/>
      <c r="P61" s="94"/>
    </row>
    <row r="62" spans="1:16" x14ac:dyDescent="0.25">
      <c r="A62" s="94"/>
      <c r="B62" s="155" t="s">
        <v>70</v>
      </c>
      <c r="C62" s="150">
        <v>61</v>
      </c>
      <c r="D62" s="156" t="s">
        <v>71</v>
      </c>
      <c r="E62" s="157">
        <f>G57</f>
        <v>81</v>
      </c>
      <c r="F62" s="94"/>
      <c r="G62" s="94"/>
      <c r="H62" s="94"/>
      <c r="I62" s="94"/>
      <c r="J62" s="149"/>
      <c r="K62" s="149"/>
      <c r="L62" s="153"/>
      <c r="M62" s="149"/>
      <c r="N62" s="149"/>
      <c r="O62" s="149"/>
      <c r="P62" s="94"/>
    </row>
    <row r="63" spans="1:16" x14ac:dyDescent="0.25">
      <c r="A63" s="94"/>
      <c r="B63" s="155" t="s">
        <v>72</v>
      </c>
      <c r="C63" s="150">
        <v>40</v>
      </c>
      <c r="D63" s="156" t="s">
        <v>71</v>
      </c>
      <c r="E63" s="150">
        <v>60</v>
      </c>
      <c r="F63" s="94"/>
      <c r="G63" s="94"/>
      <c r="H63" s="94"/>
      <c r="I63" s="94"/>
      <c r="J63" s="149"/>
      <c r="K63" s="149"/>
      <c r="L63" s="152"/>
      <c r="M63" s="149"/>
      <c r="N63" s="149"/>
      <c r="O63" s="149"/>
      <c r="P63" s="94"/>
    </row>
    <row r="64" spans="1:16" x14ac:dyDescent="0.25">
      <c r="A64" s="94"/>
      <c r="B64" s="155" t="s">
        <v>73</v>
      </c>
      <c r="C64" s="157">
        <f>I57</f>
        <v>27</v>
      </c>
      <c r="D64" s="156" t="s">
        <v>71</v>
      </c>
      <c r="E64" s="150">
        <v>39</v>
      </c>
      <c r="F64" s="94"/>
      <c r="G64" s="94"/>
      <c r="H64" s="94"/>
      <c r="I64" s="94"/>
      <c r="J64" s="149"/>
      <c r="K64" s="149"/>
      <c r="L64" s="153"/>
      <c r="M64" s="149"/>
      <c r="N64" s="149"/>
      <c r="O64" s="149"/>
      <c r="P64" s="94"/>
    </row>
    <row r="65" spans="1:16" x14ac:dyDescent="0.25">
      <c r="A65" s="94"/>
      <c r="B65" s="146"/>
      <c r="C65" s="151"/>
      <c r="D65" s="151"/>
      <c r="E65" s="151"/>
      <c r="F65" s="94"/>
      <c r="G65" s="94"/>
      <c r="H65" s="94"/>
      <c r="I65" s="94"/>
      <c r="J65" s="149"/>
      <c r="K65" s="149"/>
      <c r="L65" s="153"/>
      <c r="M65" s="149"/>
      <c r="N65" s="149"/>
      <c r="O65" s="149"/>
      <c r="P65" s="94"/>
    </row>
    <row r="66" spans="1:16" x14ac:dyDescent="0.25">
      <c r="A66" s="94"/>
      <c r="B66" s="154" t="s">
        <v>74</v>
      </c>
      <c r="C66" s="151"/>
      <c r="D66" s="151"/>
      <c r="E66" s="151"/>
      <c r="F66" s="94"/>
      <c r="G66" s="94"/>
      <c r="H66" s="94"/>
      <c r="I66" s="94"/>
      <c r="J66" s="149"/>
      <c r="K66" s="149"/>
      <c r="L66" s="153"/>
      <c r="M66" s="149"/>
      <c r="N66" s="149"/>
      <c r="O66" s="149"/>
      <c r="P66" s="94"/>
    </row>
    <row r="67" spans="1:16" x14ac:dyDescent="0.25">
      <c r="A67" s="94"/>
      <c r="B67" s="155" t="s">
        <v>70</v>
      </c>
      <c r="C67" s="150">
        <v>18</v>
      </c>
      <c r="D67" s="156" t="s">
        <v>71</v>
      </c>
      <c r="E67" s="157">
        <f>G58</f>
        <v>24</v>
      </c>
      <c r="F67" s="94"/>
      <c r="G67" s="94"/>
      <c r="H67" s="94"/>
      <c r="I67" s="94"/>
      <c r="J67" s="94"/>
      <c r="K67" s="94"/>
      <c r="L67" s="94"/>
      <c r="M67" s="94"/>
      <c r="N67" s="94"/>
      <c r="O67" s="94"/>
      <c r="P67" s="94"/>
    </row>
    <row r="68" spans="1:16" x14ac:dyDescent="0.25">
      <c r="A68" s="94"/>
      <c r="B68" s="155" t="s">
        <v>72</v>
      </c>
      <c r="C68" s="150">
        <v>11</v>
      </c>
      <c r="D68" s="156" t="s">
        <v>71</v>
      </c>
      <c r="E68" s="150">
        <v>17</v>
      </c>
      <c r="F68" s="94"/>
      <c r="G68" s="94"/>
      <c r="H68" s="94"/>
      <c r="I68" s="94"/>
      <c r="J68" s="94"/>
      <c r="K68" s="94"/>
      <c r="L68" s="94"/>
      <c r="M68" s="94"/>
      <c r="N68" s="94"/>
      <c r="O68" s="94"/>
      <c r="P68" s="94"/>
    </row>
    <row r="69" spans="1:16" x14ac:dyDescent="0.25">
      <c r="A69" s="94"/>
      <c r="B69" s="155" t="s">
        <v>73</v>
      </c>
      <c r="C69" s="157">
        <f>I58</f>
        <v>8</v>
      </c>
      <c r="D69" s="156" t="s">
        <v>71</v>
      </c>
      <c r="E69" s="150">
        <v>10</v>
      </c>
      <c r="F69" s="94"/>
      <c r="G69" s="94"/>
      <c r="H69" s="94"/>
      <c r="I69" s="94"/>
      <c r="J69" s="94"/>
      <c r="K69" s="94"/>
      <c r="L69" s="94"/>
      <c r="M69" s="94"/>
      <c r="N69" s="94"/>
      <c r="O69" s="94"/>
      <c r="P69" s="94"/>
    </row>
    <row r="70" spans="1:16" x14ac:dyDescent="0.25">
      <c r="A70" s="94"/>
      <c r="B70" s="94"/>
      <c r="C70" s="94"/>
      <c r="D70" s="94"/>
      <c r="E70" s="94"/>
      <c r="F70" s="94"/>
      <c r="G70" s="94"/>
      <c r="H70" s="94"/>
      <c r="I70" s="94"/>
      <c r="J70" s="94"/>
      <c r="K70" s="94"/>
      <c r="L70" s="94"/>
      <c r="M70" s="94"/>
      <c r="N70" s="94"/>
      <c r="O70" s="94"/>
      <c r="P70" s="94"/>
    </row>
  </sheetData>
  <protectedRanges>
    <protectedRange sqref="C34:E34 C32:E32 C30:E30 C28:E28 C22:E22 C20:E20 C18:E18 C16:E16 C14:E14 C12:E12 C10:E10 C8:E8 C6:E6 B3" name="Intervallo1"/>
    <protectedRange sqref="B2" name="Intervallo1_1_1"/>
  </protectedRanges>
  <mergeCells count="6">
    <mergeCell ref="K42:P42"/>
    <mergeCell ref="A4:B4"/>
    <mergeCell ref="C4:E4"/>
    <mergeCell ref="A26:B26"/>
    <mergeCell ref="C26:E26"/>
    <mergeCell ref="J28:O2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55" zoomScale="120" zoomScaleNormal="120" workbookViewId="0">
      <selection activeCell="B8" sqref="B8"/>
    </sheetView>
  </sheetViews>
  <sheetFormatPr defaultRowHeight="12.75" x14ac:dyDescent="0.2"/>
  <cols>
    <col min="1" max="1" width="3.28515625" style="94" customWidth="1"/>
    <col min="2" max="2" width="76.140625" style="94" customWidth="1"/>
    <col min="3" max="3" width="5.140625" style="94" bestFit="1" customWidth="1"/>
    <col min="4" max="4" width="6.28515625" style="94" customWidth="1"/>
    <col min="5" max="5" width="6.140625" style="94" bestFit="1" customWidth="1"/>
    <col min="6" max="6" width="3.85546875" style="94" customWidth="1"/>
    <col min="7" max="7" width="8.140625" style="94" customWidth="1"/>
    <col min="8" max="8" width="4" style="94" customWidth="1"/>
    <col min="9" max="9" width="10.5703125" style="94" customWidth="1"/>
    <col min="10" max="16384" width="9.140625" style="94"/>
  </cols>
  <sheetData>
    <row r="1" spans="1:9" ht="15" x14ac:dyDescent="0.25">
      <c r="B1" s="95" t="s">
        <v>9</v>
      </c>
    </row>
    <row r="2" spans="1:9" ht="29.25" customHeight="1" x14ac:dyDescent="0.25">
      <c r="B2" s="96" t="s">
        <v>130</v>
      </c>
      <c r="C2" s="97"/>
      <c r="D2" s="97"/>
      <c r="E2" s="97"/>
    </row>
    <row r="3" spans="1:9" ht="40.5" customHeight="1" x14ac:dyDescent="0.25">
      <c r="B3" s="98" t="s">
        <v>109</v>
      </c>
      <c r="C3" s="99"/>
      <c r="D3" s="99"/>
      <c r="E3" s="99"/>
    </row>
    <row r="4" spans="1:9" x14ac:dyDescent="0.2">
      <c r="A4" s="192" t="s">
        <v>10</v>
      </c>
      <c r="B4" s="192"/>
      <c r="C4" s="192" t="s">
        <v>11</v>
      </c>
      <c r="D4" s="192"/>
      <c r="E4" s="192"/>
    </row>
    <row r="5" spans="1:9" x14ac:dyDescent="0.2">
      <c r="A5" s="100">
        <v>1</v>
      </c>
      <c r="B5" s="100" t="s">
        <v>12</v>
      </c>
      <c r="C5" s="101" t="s">
        <v>13</v>
      </c>
      <c r="D5" s="101" t="s">
        <v>14</v>
      </c>
      <c r="E5" s="101" t="s">
        <v>15</v>
      </c>
    </row>
    <row r="6" spans="1:9" ht="39" x14ac:dyDescent="0.25">
      <c r="A6" s="102"/>
      <c r="B6" s="103" t="s">
        <v>16</v>
      </c>
      <c r="C6" s="104"/>
      <c r="D6" s="104"/>
      <c r="E6" s="104" t="s">
        <v>17</v>
      </c>
      <c r="H6" s="105">
        <f>COUNTA(C6:E6)</f>
        <v>1</v>
      </c>
      <c r="I6" s="106" t="str">
        <f>IF(H6=1,"OK","VALORIZZARE UN LIVELLO")</f>
        <v>OK</v>
      </c>
    </row>
    <row r="7" spans="1:9" ht="15" x14ac:dyDescent="0.25">
      <c r="A7" s="100">
        <v>2</v>
      </c>
      <c r="B7" s="100" t="s">
        <v>18</v>
      </c>
      <c r="C7" s="101" t="s">
        <v>13</v>
      </c>
      <c r="D7" s="101" t="s">
        <v>14</v>
      </c>
      <c r="E7" s="101" t="s">
        <v>15</v>
      </c>
      <c r="H7" s="105"/>
      <c r="I7" s="106"/>
    </row>
    <row r="8" spans="1:9" ht="26.25" x14ac:dyDescent="0.25">
      <c r="A8" s="102"/>
      <c r="B8" s="103" t="s">
        <v>19</v>
      </c>
      <c r="C8" s="104" t="s">
        <v>17</v>
      </c>
      <c r="D8" s="104"/>
      <c r="E8" s="104"/>
      <c r="H8" s="105">
        <f>COUNTA(C8:E8)</f>
        <v>1</v>
      </c>
      <c r="I8" s="106" t="str">
        <f t="shared" ref="I8:I22" si="0">IF(H8=1,"OK","VALORIZZARE UN LIVELLO")</f>
        <v>OK</v>
      </c>
    </row>
    <row r="9" spans="1:9" ht="15" x14ac:dyDescent="0.25">
      <c r="A9" s="100">
        <v>3</v>
      </c>
      <c r="B9" s="100" t="s">
        <v>95</v>
      </c>
      <c r="C9" s="101" t="s">
        <v>13</v>
      </c>
      <c r="D9" s="101" t="s">
        <v>14</v>
      </c>
      <c r="E9" s="101" t="s">
        <v>15</v>
      </c>
      <c r="H9" s="105"/>
      <c r="I9" s="106"/>
    </row>
    <row r="10" spans="1:9" ht="26.25" x14ac:dyDescent="0.25">
      <c r="A10" s="102"/>
      <c r="B10" s="103" t="s">
        <v>21</v>
      </c>
      <c r="C10" s="104"/>
      <c r="D10" s="104"/>
      <c r="E10" s="104" t="s">
        <v>17</v>
      </c>
      <c r="H10" s="105">
        <f>COUNTA(C10:E10)</f>
        <v>1</v>
      </c>
      <c r="I10" s="106" t="str">
        <f t="shared" si="0"/>
        <v>OK</v>
      </c>
    </row>
    <row r="11" spans="1:9" ht="15" x14ac:dyDescent="0.25">
      <c r="A11" s="100">
        <v>4</v>
      </c>
      <c r="B11" s="100" t="s">
        <v>22</v>
      </c>
      <c r="C11" s="101" t="s">
        <v>13</v>
      </c>
      <c r="D11" s="101" t="s">
        <v>14</v>
      </c>
      <c r="E11" s="101" t="s">
        <v>15</v>
      </c>
      <c r="H11" s="105"/>
      <c r="I11" s="106"/>
    </row>
    <row r="12" spans="1:9" ht="51.75" x14ac:dyDescent="0.25">
      <c r="A12" s="102"/>
      <c r="B12" s="103" t="s">
        <v>23</v>
      </c>
      <c r="C12" s="104"/>
      <c r="D12" s="104"/>
      <c r="E12" s="104" t="s">
        <v>75</v>
      </c>
      <c r="H12" s="105">
        <f>COUNTA(C12:E12)</f>
        <v>1</v>
      </c>
      <c r="I12" s="106" t="str">
        <f t="shared" si="0"/>
        <v>OK</v>
      </c>
    </row>
    <row r="13" spans="1:9" ht="15" x14ac:dyDescent="0.25">
      <c r="A13" s="100">
        <v>5</v>
      </c>
      <c r="B13" s="100" t="s">
        <v>96</v>
      </c>
      <c r="C13" s="101" t="s">
        <v>13</v>
      </c>
      <c r="D13" s="101" t="s">
        <v>14</v>
      </c>
      <c r="E13" s="101" t="s">
        <v>15</v>
      </c>
      <c r="H13" s="105"/>
      <c r="I13" s="106"/>
    </row>
    <row r="14" spans="1:9" ht="39" x14ac:dyDescent="0.25">
      <c r="A14" s="102"/>
      <c r="B14" s="103" t="s">
        <v>25</v>
      </c>
      <c r="C14" s="104"/>
      <c r="D14" s="104"/>
      <c r="E14" s="104" t="s">
        <v>75</v>
      </c>
      <c r="H14" s="105">
        <f>COUNTA(C14:E14)</f>
        <v>1</v>
      </c>
      <c r="I14" s="106" t="str">
        <f t="shared" si="0"/>
        <v>OK</v>
      </c>
    </row>
    <row r="15" spans="1:9" ht="34.5" customHeight="1" x14ac:dyDescent="0.25">
      <c r="A15" s="100">
        <v>6</v>
      </c>
      <c r="B15" s="100" t="s">
        <v>26</v>
      </c>
      <c r="C15" s="101" t="s">
        <v>13</v>
      </c>
      <c r="D15" s="101" t="s">
        <v>14</v>
      </c>
      <c r="E15" s="101" t="s">
        <v>15</v>
      </c>
      <c r="H15" s="105"/>
      <c r="I15" s="106"/>
    </row>
    <row r="16" spans="1:9" ht="21" x14ac:dyDescent="0.25">
      <c r="A16" s="102"/>
      <c r="B16" s="103" t="s">
        <v>27</v>
      </c>
      <c r="C16" s="104"/>
      <c r="D16" s="104"/>
      <c r="E16" s="104" t="s">
        <v>17</v>
      </c>
      <c r="H16" s="105">
        <f>COUNTA(C16:E16)</f>
        <v>1</v>
      </c>
      <c r="I16" s="106" t="str">
        <f t="shared" si="0"/>
        <v>OK</v>
      </c>
    </row>
    <row r="17" spans="1:15" ht="15" x14ac:dyDescent="0.25">
      <c r="A17" s="100">
        <v>7</v>
      </c>
      <c r="B17" s="100" t="s">
        <v>28</v>
      </c>
      <c r="C17" s="101" t="s">
        <v>13</v>
      </c>
      <c r="D17" s="101" t="s">
        <v>14</v>
      </c>
      <c r="E17" s="101" t="s">
        <v>15</v>
      </c>
      <c r="H17" s="105"/>
      <c r="I17" s="106"/>
    </row>
    <row r="18" spans="1:15" ht="54" customHeight="1" x14ac:dyDescent="0.25">
      <c r="A18" s="102"/>
      <c r="B18" s="103" t="s">
        <v>29</v>
      </c>
      <c r="C18" s="104"/>
      <c r="D18" s="104"/>
      <c r="E18" s="104" t="s">
        <v>75</v>
      </c>
      <c r="H18" s="105">
        <f>COUNTA(C18:E18)</f>
        <v>1</v>
      </c>
      <c r="I18" s="106" t="str">
        <f t="shared" si="0"/>
        <v>OK</v>
      </c>
    </row>
    <row r="19" spans="1:15" ht="15" x14ac:dyDescent="0.25">
      <c r="A19" s="100">
        <v>8</v>
      </c>
      <c r="B19" s="100" t="s">
        <v>30</v>
      </c>
      <c r="C19" s="101" t="s">
        <v>13</v>
      </c>
      <c r="D19" s="101" t="s">
        <v>14</v>
      </c>
      <c r="E19" s="101" t="s">
        <v>15</v>
      </c>
      <c r="H19" s="105"/>
      <c r="I19" s="106"/>
    </row>
    <row r="20" spans="1:15" ht="26.25" x14ac:dyDescent="0.25">
      <c r="A20" s="102"/>
      <c r="B20" s="103" t="s">
        <v>97</v>
      </c>
      <c r="C20" s="104"/>
      <c r="D20" s="104"/>
      <c r="E20" s="104" t="s">
        <v>75</v>
      </c>
      <c r="H20" s="105">
        <f>COUNTA(C20:E20)</f>
        <v>1</v>
      </c>
      <c r="I20" s="106" t="str">
        <f t="shared" si="0"/>
        <v>OK</v>
      </c>
    </row>
    <row r="21" spans="1:15" ht="15" x14ac:dyDescent="0.25">
      <c r="A21" s="100">
        <v>9</v>
      </c>
      <c r="B21" s="100" t="s">
        <v>32</v>
      </c>
      <c r="C21" s="101" t="s">
        <v>13</v>
      </c>
      <c r="D21" s="101" t="s">
        <v>14</v>
      </c>
      <c r="E21" s="101" t="s">
        <v>15</v>
      </c>
      <c r="H21" s="105"/>
      <c r="I21" s="106"/>
    </row>
    <row r="22" spans="1:15" ht="26.25" x14ac:dyDescent="0.25">
      <c r="A22" s="102"/>
      <c r="B22" s="103" t="s">
        <v>98</v>
      </c>
      <c r="C22" s="107"/>
      <c r="D22" s="107"/>
      <c r="E22" s="107" t="s">
        <v>17</v>
      </c>
      <c r="H22" s="105">
        <f>COUNTA(C22:E22)</f>
        <v>1</v>
      </c>
      <c r="I22" s="106" t="str">
        <f t="shared" si="0"/>
        <v>OK</v>
      </c>
    </row>
    <row r="23" spans="1:15" ht="15" x14ac:dyDescent="0.25">
      <c r="C23" s="108" t="s">
        <v>13</v>
      </c>
      <c r="D23" s="108" t="s">
        <v>14</v>
      </c>
      <c r="E23" s="108" t="s">
        <v>15</v>
      </c>
      <c r="H23" s="105"/>
      <c r="I23" s="106"/>
    </row>
    <row r="24" spans="1:15" ht="15" x14ac:dyDescent="0.25">
      <c r="B24" s="109" t="s">
        <v>34</v>
      </c>
      <c r="C24" s="110">
        <f>COUNTA(C6,C8,C10,C12,C14,C16,C18,C20,C22)</f>
        <v>1</v>
      </c>
      <c r="D24" s="110">
        <f>COUNTA(D6,D8,D10,D12,D14,D16,D18,D20,D22)</f>
        <v>0</v>
      </c>
      <c r="E24" s="110">
        <f>COUNTA(E6,E8,E10,E12,E14,E16,E18,E20,E22)</f>
        <v>8</v>
      </c>
      <c r="H24" s="105">
        <f>SUM(C24:E24)</f>
        <v>9</v>
      </c>
      <c r="I24" s="106" t="str">
        <f>IF(H24=9,"OK","ERRORE TOTALI")</f>
        <v>OK</v>
      </c>
      <c r="L24" s="94" t="s">
        <v>35</v>
      </c>
    </row>
    <row r="25" spans="1:15" ht="15.75" thickBot="1" x14ac:dyDescent="0.3">
      <c r="H25" s="105"/>
      <c r="I25" s="106"/>
    </row>
    <row r="26" spans="1:15" ht="15.75" customHeight="1" thickBot="1" x14ac:dyDescent="0.3">
      <c r="A26" s="193" t="s">
        <v>36</v>
      </c>
      <c r="B26" s="194"/>
      <c r="C26" s="195" t="s">
        <v>11</v>
      </c>
      <c r="D26" s="195"/>
      <c r="E26" s="195"/>
      <c r="H26" s="105"/>
      <c r="I26" s="106"/>
    </row>
    <row r="27" spans="1:15" ht="15" x14ac:dyDescent="0.25">
      <c r="A27" s="111">
        <v>1</v>
      </c>
      <c r="B27" s="112" t="s">
        <v>37</v>
      </c>
      <c r="C27" s="101" t="s">
        <v>13</v>
      </c>
      <c r="D27" s="101" t="s">
        <v>14</v>
      </c>
      <c r="E27" s="101" t="s">
        <v>15</v>
      </c>
      <c r="H27" s="105"/>
      <c r="I27" s="106"/>
    </row>
    <row r="28" spans="1:15" ht="39.75" customHeight="1" thickBot="1" x14ac:dyDescent="0.3">
      <c r="A28" s="113"/>
      <c r="B28" s="114" t="s">
        <v>38</v>
      </c>
      <c r="C28" s="104"/>
      <c r="D28" s="104"/>
      <c r="E28" s="104" t="s">
        <v>75</v>
      </c>
      <c r="H28" s="105">
        <f>COUNTA(C28:E28)</f>
        <v>1</v>
      </c>
      <c r="I28" s="106" t="str">
        <f>IF(H28=1,"OK","VALORIZZARE UN LIVELLO")</f>
        <v>OK</v>
      </c>
      <c r="J28" s="196"/>
      <c r="K28" s="196"/>
      <c r="L28" s="196"/>
      <c r="M28" s="196"/>
      <c r="N28" s="196"/>
      <c r="O28" s="196"/>
    </row>
    <row r="29" spans="1:15" ht="15" x14ac:dyDescent="0.25">
      <c r="A29" s="111">
        <v>2</v>
      </c>
      <c r="B29" s="112" t="s">
        <v>39</v>
      </c>
      <c r="C29" s="101" t="s">
        <v>13</v>
      </c>
      <c r="D29" s="101" t="s">
        <v>14</v>
      </c>
      <c r="E29" s="101" t="s">
        <v>15</v>
      </c>
      <c r="H29" s="105"/>
      <c r="I29" s="106"/>
    </row>
    <row r="30" spans="1:15" ht="27" thickBot="1" x14ac:dyDescent="0.3">
      <c r="A30" s="113"/>
      <c r="B30" s="114" t="s">
        <v>40</v>
      </c>
      <c r="C30" s="104"/>
      <c r="D30" s="104"/>
      <c r="E30" s="104" t="s">
        <v>75</v>
      </c>
      <c r="H30" s="105">
        <f>COUNTA(C30:E30)</f>
        <v>1</v>
      </c>
      <c r="I30" s="106" t="str">
        <f>IF(H30=1,"OK","VALORIZZARE UN LIVELLO")</f>
        <v>OK</v>
      </c>
    </row>
    <row r="31" spans="1:15" ht="15" x14ac:dyDescent="0.25">
      <c r="A31" s="111">
        <v>3</v>
      </c>
      <c r="B31" s="112" t="s">
        <v>41</v>
      </c>
      <c r="C31" s="101" t="s">
        <v>13</v>
      </c>
      <c r="D31" s="101" t="s">
        <v>14</v>
      </c>
      <c r="E31" s="101" t="s">
        <v>15</v>
      </c>
      <c r="H31" s="105"/>
      <c r="I31" s="106"/>
    </row>
    <row r="32" spans="1:15" ht="27" thickBot="1" x14ac:dyDescent="0.3">
      <c r="A32" s="113"/>
      <c r="B32" s="114" t="s">
        <v>42</v>
      </c>
      <c r="C32" s="104"/>
      <c r="D32" s="104"/>
      <c r="E32" s="104" t="s">
        <v>17</v>
      </c>
      <c r="H32" s="105">
        <f>COUNTA(C32:E32)</f>
        <v>1</v>
      </c>
      <c r="I32" s="106" t="str">
        <f>IF(H32=1,"OK","VALORIZZARE UN LIVELLO")</f>
        <v>OK</v>
      </c>
    </row>
    <row r="33" spans="1:16" ht="15" x14ac:dyDescent="0.25">
      <c r="A33" s="111">
        <v>4</v>
      </c>
      <c r="B33" s="112" t="s">
        <v>43</v>
      </c>
      <c r="C33" s="101" t="s">
        <v>13</v>
      </c>
      <c r="D33" s="101" t="s">
        <v>14</v>
      </c>
      <c r="E33" s="101" t="s">
        <v>15</v>
      </c>
      <c r="H33" s="105"/>
      <c r="I33" s="106"/>
    </row>
    <row r="34" spans="1:16" ht="39.75" thickBot="1" x14ac:dyDescent="0.3">
      <c r="A34" s="113"/>
      <c r="B34" s="115" t="s">
        <v>99</v>
      </c>
      <c r="C34" s="104"/>
      <c r="D34" s="104"/>
      <c r="E34" s="104" t="s">
        <v>75</v>
      </c>
      <c r="H34" s="105">
        <f>COUNTA(C34:E34)</f>
        <v>1</v>
      </c>
      <c r="I34" s="106" t="str">
        <f>IF(H34=1,"OK","VALORIZZARE UN LIVELLO")</f>
        <v>OK</v>
      </c>
    </row>
    <row r="35" spans="1:16" ht="15" x14ac:dyDescent="0.25">
      <c r="C35" s="116" t="s">
        <v>13</v>
      </c>
      <c r="D35" s="116" t="s">
        <v>14</v>
      </c>
      <c r="E35" s="116" t="s">
        <v>15</v>
      </c>
      <c r="H35" s="105"/>
      <c r="I35" s="106"/>
    </row>
    <row r="36" spans="1:16" ht="15" x14ac:dyDescent="0.25">
      <c r="B36" s="117" t="s">
        <v>45</v>
      </c>
      <c r="C36" s="110">
        <f>COUNTA(C28,C30,C32,C34)</f>
        <v>0</v>
      </c>
      <c r="D36" s="110">
        <f>COUNTA(D28,D30,D32,D34)</f>
        <v>0</v>
      </c>
      <c r="E36" s="110">
        <f>COUNTA(E28,E30,E32,E34)</f>
        <v>4</v>
      </c>
      <c r="H36" s="105">
        <f>SUM(C36:E36)</f>
        <v>4</v>
      </c>
      <c r="I36" s="106" t="str">
        <f>IF(H36=4,"OK","ERRORE TOTALI")</f>
        <v>OK</v>
      </c>
      <c r="L36" s="94" t="s">
        <v>35</v>
      </c>
    </row>
    <row r="38" spans="1:16" ht="15.75" x14ac:dyDescent="0.25">
      <c r="B38" s="118" t="s">
        <v>46</v>
      </c>
      <c r="C38" s="108" t="s">
        <v>13</v>
      </c>
      <c r="D38" s="108" t="s">
        <v>14</v>
      </c>
      <c r="E38" s="108" t="s">
        <v>15</v>
      </c>
      <c r="F38" s="108" t="s">
        <v>47</v>
      </c>
    </row>
    <row r="39" spans="1:16" x14ac:dyDescent="0.2">
      <c r="B39" s="119" t="s">
        <v>3</v>
      </c>
      <c r="C39" s="120">
        <f>C24*C57</f>
        <v>9</v>
      </c>
      <c r="D39" s="120">
        <f>D24*D57</f>
        <v>0</v>
      </c>
      <c r="E39" s="120">
        <f>E24*E57</f>
        <v>24</v>
      </c>
      <c r="F39" s="121">
        <f>SUM(C39:E39)</f>
        <v>33</v>
      </c>
      <c r="G39" s="120" t="str">
        <f>IF(F39&lt;C63,"BASSO",(IF(F39&lt;C62,"MEDIO","ALTO")))</f>
        <v>BASSO</v>
      </c>
    </row>
    <row r="40" spans="1:16" x14ac:dyDescent="0.2">
      <c r="B40" s="122" t="s">
        <v>4</v>
      </c>
      <c r="C40" s="123">
        <f>C36*C58</f>
        <v>0</v>
      </c>
      <c r="D40" s="123">
        <f>D36*D58</f>
        <v>0</v>
      </c>
      <c r="E40" s="123">
        <f>E36*E58</f>
        <v>8</v>
      </c>
      <c r="F40" s="124">
        <f>SUM(C40:E40)</f>
        <v>8</v>
      </c>
      <c r="G40" s="123" t="str">
        <f>IF(F40&lt;C68,"BASSO",(IF(F40&lt;C67,"MEDIO","ALTO")))</f>
        <v>BASSO</v>
      </c>
    </row>
    <row r="41" spans="1:16" ht="16.5" thickBot="1" x14ac:dyDescent="0.3">
      <c r="B41" s="125" t="s">
        <v>48</v>
      </c>
      <c r="C41" s="126"/>
      <c r="D41" s="126"/>
      <c r="E41" s="126"/>
      <c r="F41" s="126"/>
      <c r="G41" s="126" t="str">
        <f>IF(I44=2,J44,(IF(I45=2,J45,(IF(I46=2,J46,(IF(I47=2,J47,(IF(I48=2,J48,(IF(I49=2,J49,(IF(I50=2,J50,(IF(I51=2,J51,J52)))))))))))))))</f>
        <v>MINIMO</v>
      </c>
    </row>
    <row r="42" spans="1:16" ht="13.5" customHeight="1" thickBot="1" x14ac:dyDescent="0.25">
      <c r="K42" s="197" t="s">
        <v>49</v>
      </c>
      <c r="L42" s="198"/>
      <c r="M42" s="198"/>
      <c r="N42" s="198"/>
      <c r="O42" s="198"/>
      <c r="P42" s="199"/>
    </row>
    <row r="43" spans="1:16" ht="26.25" thickBot="1" x14ac:dyDescent="0.25">
      <c r="B43" s="127"/>
      <c r="C43" s="127" t="s">
        <v>50</v>
      </c>
      <c r="D43" s="127" t="s">
        <v>51</v>
      </c>
      <c r="E43" s="127" t="s">
        <v>52</v>
      </c>
      <c r="F43" s="127"/>
      <c r="G43" s="127"/>
      <c r="H43" s="127"/>
      <c r="I43" s="127"/>
      <c r="J43" s="127"/>
      <c r="K43" s="128" t="s">
        <v>53</v>
      </c>
      <c r="L43" s="129"/>
      <c r="M43" s="129" t="s">
        <v>54</v>
      </c>
      <c r="N43" s="129"/>
      <c r="O43" s="129" t="s">
        <v>55</v>
      </c>
      <c r="P43" s="130"/>
    </row>
    <row r="44" spans="1:16" ht="13.5" thickBot="1" x14ac:dyDescent="0.25">
      <c r="B44" s="127"/>
      <c r="C44" s="127" t="s">
        <v>13</v>
      </c>
      <c r="D44" s="127" t="s">
        <v>13</v>
      </c>
      <c r="E44" s="127" t="s">
        <v>13</v>
      </c>
      <c r="F44" s="127"/>
      <c r="G44" s="127">
        <f>IF(G39=C44,1,0)</f>
        <v>0</v>
      </c>
      <c r="H44" s="127">
        <f>IF(G40=D44,1,0)</f>
        <v>0</v>
      </c>
      <c r="I44" s="127">
        <f>SUM(G44:H44)</f>
        <v>0</v>
      </c>
      <c r="J44" s="127" t="str">
        <f>IF(I44=2,E44,"  ")</f>
        <v xml:space="preserve">  </v>
      </c>
      <c r="K44" s="131" t="s">
        <v>56</v>
      </c>
      <c r="L44" s="132" t="str">
        <f>P44</f>
        <v xml:space="preserve"> </v>
      </c>
      <c r="M44" s="133" t="s">
        <v>56</v>
      </c>
      <c r="N44" s="132" t="str">
        <f>P44</f>
        <v xml:space="preserve"> </v>
      </c>
      <c r="O44" s="133" t="s">
        <v>57</v>
      </c>
      <c r="P44" s="132" t="str">
        <f>IF(J44=O44,"x"," ")</f>
        <v xml:space="preserve"> </v>
      </c>
    </row>
    <row r="45" spans="1:16" ht="13.5" thickBot="1" x14ac:dyDescent="0.25">
      <c r="B45" s="127"/>
      <c r="C45" s="127" t="s">
        <v>13</v>
      </c>
      <c r="D45" s="127" t="s">
        <v>14</v>
      </c>
      <c r="E45" s="127" t="s">
        <v>58</v>
      </c>
      <c r="F45" s="127"/>
      <c r="G45" s="127">
        <f>IF(G39=C45,1,0)</f>
        <v>0</v>
      </c>
      <c r="H45" s="127">
        <f>IF(G40=D45,1,0)</f>
        <v>0</v>
      </c>
      <c r="I45" s="127">
        <f t="shared" ref="I45:I52" si="1">SUM(G45:H45)</f>
        <v>0</v>
      </c>
      <c r="J45" s="127" t="str">
        <f t="shared" ref="J45:J52" si="2">IF(I45=2,E45,"  ")</f>
        <v xml:space="preserve">  </v>
      </c>
      <c r="K45" s="134" t="s">
        <v>57</v>
      </c>
      <c r="L45" s="135" t="str">
        <f t="shared" ref="L45:L52" si="3">P45</f>
        <v xml:space="preserve"> </v>
      </c>
      <c r="M45" s="136" t="s">
        <v>59</v>
      </c>
      <c r="N45" s="135" t="str">
        <f t="shared" ref="N45:N52" si="4">P45</f>
        <v xml:space="preserve"> </v>
      </c>
      <c r="O45" s="136" t="s">
        <v>60</v>
      </c>
      <c r="P45" s="135" t="str">
        <f t="shared" ref="P45:P52" si="5">IF(J45=O45,"x"," ")</f>
        <v xml:space="preserve"> </v>
      </c>
    </row>
    <row r="46" spans="1:16" ht="13.5" thickBot="1" x14ac:dyDescent="0.25">
      <c r="B46" s="127"/>
      <c r="C46" s="127" t="s">
        <v>14</v>
      </c>
      <c r="D46" s="127" t="s">
        <v>13</v>
      </c>
      <c r="E46" s="127" t="s">
        <v>58</v>
      </c>
      <c r="F46" s="127"/>
      <c r="G46" s="127">
        <f>IF(G39=C46,1,0)</f>
        <v>0</v>
      </c>
      <c r="H46" s="127">
        <f>IF(G40=D46,1,0)</f>
        <v>0</v>
      </c>
      <c r="I46" s="127">
        <f t="shared" si="1"/>
        <v>0</v>
      </c>
      <c r="J46" s="127" t="str">
        <f t="shared" si="2"/>
        <v xml:space="preserve">  </v>
      </c>
      <c r="K46" s="134" t="s">
        <v>59</v>
      </c>
      <c r="L46" s="135" t="str">
        <f t="shared" si="3"/>
        <v xml:space="preserve"> </v>
      </c>
      <c r="M46" s="136" t="s">
        <v>57</v>
      </c>
      <c r="N46" s="135" t="str">
        <f t="shared" si="4"/>
        <v xml:space="preserve"> </v>
      </c>
      <c r="O46" s="136" t="s">
        <v>60</v>
      </c>
      <c r="P46" s="135" t="str">
        <f t="shared" si="5"/>
        <v xml:space="preserve"> </v>
      </c>
    </row>
    <row r="47" spans="1:16" ht="13.5" thickBot="1" x14ac:dyDescent="0.25">
      <c r="B47" s="127"/>
      <c r="C47" s="127" t="s">
        <v>13</v>
      </c>
      <c r="D47" s="127" t="s">
        <v>15</v>
      </c>
      <c r="E47" s="127" t="s">
        <v>14</v>
      </c>
      <c r="F47" s="127"/>
      <c r="G47" s="127">
        <f>IF(G39=C47,1,0)</f>
        <v>0</v>
      </c>
      <c r="H47" s="127">
        <f>IF(G40=D47,1,0)</f>
        <v>1</v>
      </c>
      <c r="I47" s="127">
        <f t="shared" si="1"/>
        <v>1</v>
      </c>
      <c r="J47" s="127" t="str">
        <f t="shared" si="2"/>
        <v xml:space="preserve">  </v>
      </c>
      <c r="K47" s="137" t="s">
        <v>57</v>
      </c>
      <c r="L47" s="138" t="str">
        <f t="shared" si="3"/>
        <v xml:space="preserve"> </v>
      </c>
      <c r="M47" s="139" t="s">
        <v>61</v>
      </c>
      <c r="N47" s="138" t="str">
        <f t="shared" si="4"/>
        <v xml:space="preserve"> </v>
      </c>
      <c r="O47" s="139" t="s">
        <v>59</v>
      </c>
      <c r="P47" s="138" t="str">
        <f t="shared" si="5"/>
        <v xml:space="preserve"> </v>
      </c>
    </row>
    <row r="48" spans="1:16" ht="13.5" thickBot="1" x14ac:dyDescent="0.25">
      <c r="B48" s="127"/>
      <c r="C48" s="127" t="s">
        <v>14</v>
      </c>
      <c r="D48" s="127" t="s">
        <v>14</v>
      </c>
      <c r="E48" s="127" t="s">
        <v>14</v>
      </c>
      <c r="F48" s="127"/>
      <c r="G48" s="127">
        <f>IF(G39=C48,1,0)</f>
        <v>0</v>
      </c>
      <c r="H48" s="127">
        <f>IF(G40=D48,1,0)</f>
        <v>0</v>
      </c>
      <c r="I48" s="127">
        <f t="shared" si="1"/>
        <v>0</v>
      </c>
      <c r="J48" s="127" t="str">
        <f t="shared" si="2"/>
        <v xml:space="preserve">  </v>
      </c>
      <c r="K48" s="137" t="s">
        <v>59</v>
      </c>
      <c r="L48" s="138" t="str">
        <f t="shared" si="3"/>
        <v xml:space="preserve"> </v>
      </c>
      <c r="M48" s="139" t="s">
        <v>59</v>
      </c>
      <c r="N48" s="138" t="str">
        <f t="shared" si="4"/>
        <v xml:space="preserve"> </v>
      </c>
      <c r="O48" s="139" t="s">
        <v>59</v>
      </c>
      <c r="P48" s="138" t="str">
        <f t="shared" si="5"/>
        <v xml:space="preserve"> </v>
      </c>
    </row>
    <row r="49" spans="2:16" ht="13.5" thickBot="1" x14ac:dyDescent="0.25">
      <c r="B49" s="127"/>
      <c r="C49" s="127" t="s">
        <v>15</v>
      </c>
      <c r="D49" s="127" t="s">
        <v>13</v>
      </c>
      <c r="E49" s="127" t="s">
        <v>14</v>
      </c>
      <c r="F49" s="127"/>
      <c r="G49" s="127">
        <f>IF(G39=C49,1,0)</f>
        <v>1</v>
      </c>
      <c r="H49" s="127">
        <f>IF(G40=D49,1,0)</f>
        <v>0</v>
      </c>
      <c r="I49" s="127">
        <f t="shared" si="1"/>
        <v>1</v>
      </c>
      <c r="J49" s="127" t="str">
        <f t="shared" si="2"/>
        <v xml:space="preserve">  </v>
      </c>
      <c r="K49" s="137" t="s">
        <v>62</v>
      </c>
      <c r="L49" s="138" t="str">
        <f t="shared" si="3"/>
        <v xml:space="preserve"> </v>
      </c>
      <c r="M49" s="139" t="s">
        <v>57</v>
      </c>
      <c r="N49" s="138" t="str">
        <f t="shared" si="4"/>
        <v xml:space="preserve"> </v>
      </c>
      <c r="O49" s="139" t="s">
        <v>59</v>
      </c>
      <c r="P49" s="138" t="str">
        <f t="shared" si="5"/>
        <v xml:space="preserve"> </v>
      </c>
    </row>
    <row r="50" spans="2:16" ht="13.5" thickBot="1" x14ac:dyDescent="0.25">
      <c r="B50" s="127"/>
      <c r="C50" s="127" t="s">
        <v>14</v>
      </c>
      <c r="D50" s="127" t="s">
        <v>15</v>
      </c>
      <c r="E50" s="127" t="s">
        <v>15</v>
      </c>
      <c r="F50" s="127"/>
      <c r="G50" s="127">
        <f>IF(G39=C50,1,0)</f>
        <v>0</v>
      </c>
      <c r="H50" s="127">
        <f>IF(G40=D50,1,0)</f>
        <v>1</v>
      </c>
      <c r="I50" s="127">
        <f t="shared" si="1"/>
        <v>1</v>
      </c>
      <c r="J50" s="127" t="str">
        <f t="shared" si="2"/>
        <v xml:space="preserve">  </v>
      </c>
      <c r="K50" s="140" t="s">
        <v>59</v>
      </c>
      <c r="L50" s="141" t="str">
        <f t="shared" si="3"/>
        <v xml:space="preserve"> </v>
      </c>
      <c r="M50" s="142" t="s">
        <v>62</v>
      </c>
      <c r="N50" s="141" t="str">
        <f t="shared" si="4"/>
        <v xml:space="preserve"> </v>
      </c>
      <c r="O50" s="142" t="s">
        <v>62</v>
      </c>
      <c r="P50" s="141" t="str">
        <f t="shared" si="5"/>
        <v xml:space="preserve"> </v>
      </c>
    </row>
    <row r="51" spans="2:16" ht="13.5" thickBot="1" x14ac:dyDescent="0.25">
      <c r="B51" s="127"/>
      <c r="C51" s="127" t="s">
        <v>15</v>
      </c>
      <c r="D51" s="127" t="s">
        <v>14</v>
      </c>
      <c r="E51" s="127" t="s">
        <v>15</v>
      </c>
      <c r="F51" s="127"/>
      <c r="G51" s="127">
        <f>IF(G39=C51,1,0)</f>
        <v>1</v>
      </c>
      <c r="H51" s="127">
        <f>IF(G40=D51,1,0)</f>
        <v>0</v>
      </c>
      <c r="I51" s="127">
        <f t="shared" si="1"/>
        <v>1</v>
      </c>
      <c r="J51" s="127" t="str">
        <f t="shared" si="2"/>
        <v xml:space="preserve">  </v>
      </c>
      <c r="K51" s="140" t="s">
        <v>62</v>
      </c>
      <c r="L51" s="141" t="str">
        <f t="shared" si="3"/>
        <v xml:space="preserve"> </v>
      </c>
      <c r="M51" s="142" t="s">
        <v>59</v>
      </c>
      <c r="N51" s="141" t="str">
        <f t="shared" si="4"/>
        <v xml:space="preserve"> </v>
      </c>
      <c r="O51" s="142" t="s">
        <v>62</v>
      </c>
      <c r="P51" s="141" t="str">
        <f t="shared" si="5"/>
        <v xml:space="preserve"> </v>
      </c>
    </row>
    <row r="52" spans="2:16" ht="13.5" thickBot="1" x14ac:dyDescent="0.25">
      <c r="B52" s="127"/>
      <c r="C52" s="127" t="s">
        <v>15</v>
      </c>
      <c r="D52" s="127" t="s">
        <v>15</v>
      </c>
      <c r="E52" s="127" t="s">
        <v>63</v>
      </c>
      <c r="F52" s="127"/>
      <c r="G52" s="127">
        <f>IF(G39=C52,1,0)</f>
        <v>1</v>
      </c>
      <c r="H52" s="127">
        <f>IF(G40=D52,1,0)</f>
        <v>1</v>
      </c>
      <c r="I52" s="127">
        <f t="shared" si="1"/>
        <v>2</v>
      </c>
      <c r="J52" s="127" t="str">
        <f t="shared" si="2"/>
        <v>MINIMO</v>
      </c>
      <c r="K52" s="143" t="s">
        <v>62</v>
      </c>
      <c r="L52" s="144" t="str">
        <f t="shared" si="3"/>
        <v>x</v>
      </c>
      <c r="M52" s="145" t="s">
        <v>62</v>
      </c>
      <c r="N52" s="144" t="str">
        <f t="shared" si="4"/>
        <v>x</v>
      </c>
      <c r="O52" s="145" t="s">
        <v>64</v>
      </c>
      <c r="P52" s="144" t="str">
        <f t="shared" si="5"/>
        <v>x</v>
      </c>
    </row>
    <row r="53" spans="2:16" x14ac:dyDescent="0.2">
      <c r="B53" s="127"/>
      <c r="C53" s="127"/>
      <c r="D53" s="127"/>
      <c r="E53" s="127"/>
      <c r="F53" s="127"/>
      <c r="G53" s="127"/>
      <c r="H53" s="127"/>
      <c r="I53" s="127"/>
      <c r="J53" s="127"/>
    </row>
    <row r="56" spans="2:16" x14ac:dyDescent="0.2">
      <c r="B56" s="146" t="s">
        <v>65</v>
      </c>
      <c r="C56" s="108" t="s">
        <v>13</v>
      </c>
      <c r="D56" s="108" t="s">
        <v>14</v>
      </c>
      <c r="E56" s="108" t="s">
        <v>15</v>
      </c>
      <c r="G56" s="147" t="s">
        <v>66</v>
      </c>
      <c r="H56" s="147" t="s">
        <v>67</v>
      </c>
      <c r="I56" s="147" t="s">
        <v>68</v>
      </c>
      <c r="J56" s="148"/>
      <c r="K56" s="148"/>
      <c r="L56" s="149"/>
      <c r="M56" s="149"/>
      <c r="N56" s="149"/>
      <c r="O56" s="149"/>
    </row>
    <row r="57" spans="2:16" x14ac:dyDescent="0.2">
      <c r="B57" s="146" t="s">
        <v>3</v>
      </c>
      <c r="C57" s="150">
        <v>9</v>
      </c>
      <c r="D57" s="150">
        <v>6</v>
      </c>
      <c r="E57" s="150">
        <v>3</v>
      </c>
      <c r="G57" s="147">
        <f>C57*9</f>
        <v>81</v>
      </c>
      <c r="H57" s="147">
        <f>D57*9</f>
        <v>54</v>
      </c>
      <c r="I57" s="147">
        <f>E57*9</f>
        <v>27</v>
      </c>
      <c r="J57" s="148"/>
      <c r="K57" s="148"/>
      <c r="L57" s="149"/>
      <c r="M57" s="149"/>
      <c r="N57" s="149"/>
      <c r="O57" s="149"/>
    </row>
    <row r="58" spans="2:16" x14ac:dyDescent="0.2">
      <c r="B58" s="146" t="s">
        <v>4</v>
      </c>
      <c r="C58" s="150">
        <v>6</v>
      </c>
      <c r="D58" s="150">
        <v>4</v>
      </c>
      <c r="E58" s="150">
        <v>2</v>
      </c>
      <c r="G58" s="147">
        <f>C58*4</f>
        <v>24</v>
      </c>
      <c r="H58" s="147">
        <f>D58*4</f>
        <v>16</v>
      </c>
      <c r="I58" s="147">
        <f>E58*4</f>
        <v>8</v>
      </c>
      <c r="J58" s="149"/>
      <c r="K58" s="149"/>
      <c r="L58" s="149"/>
      <c r="M58" s="149"/>
      <c r="N58" s="149"/>
      <c r="O58" s="149"/>
    </row>
    <row r="59" spans="2:16" x14ac:dyDescent="0.2">
      <c r="C59" s="151"/>
      <c r="D59" s="151"/>
      <c r="E59" s="151"/>
      <c r="J59" s="149"/>
      <c r="K59" s="149"/>
      <c r="L59" s="152"/>
      <c r="M59" s="149"/>
      <c r="N59" s="149"/>
      <c r="O59" s="149"/>
    </row>
    <row r="60" spans="2:16" x14ac:dyDescent="0.2">
      <c r="C60" s="151"/>
      <c r="D60" s="151"/>
      <c r="E60" s="151"/>
      <c r="J60" s="149"/>
      <c r="K60" s="149"/>
      <c r="L60" s="153"/>
      <c r="M60" s="149"/>
      <c r="N60" s="149"/>
      <c r="O60" s="149"/>
    </row>
    <row r="61" spans="2:16" x14ac:dyDescent="0.2">
      <c r="B61" s="154" t="s">
        <v>69</v>
      </c>
      <c r="C61" s="151"/>
      <c r="D61" s="151"/>
      <c r="E61" s="151"/>
      <c r="J61" s="149"/>
      <c r="K61" s="149"/>
      <c r="L61" s="153"/>
      <c r="M61" s="149"/>
      <c r="N61" s="149"/>
      <c r="O61" s="149"/>
    </row>
    <row r="62" spans="2:16" x14ac:dyDescent="0.2">
      <c r="B62" s="155" t="s">
        <v>70</v>
      </c>
      <c r="C62" s="150">
        <v>61</v>
      </c>
      <c r="D62" s="156" t="s">
        <v>71</v>
      </c>
      <c r="E62" s="157">
        <f>G57</f>
        <v>81</v>
      </c>
      <c r="J62" s="149"/>
      <c r="K62" s="149"/>
      <c r="L62" s="153"/>
      <c r="M62" s="149"/>
      <c r="N62" s="149"/>
      <c r="O62" s="149"/>
    </row>
    <row r="63" spans="2:16" x14ac:dyDescent="0.2">
      <c r="B63" s="155" t="s">
        <v>72</v>
      </c>
      <c r="C63" s="150">
        <v>40</v>
      </c>
      <c r="D63" s="156" t="s">
        <v>71</v>
      </c>
      <c r="E63" s="150">
        <v>60</v>
      </c>
      <c r="J63" s="149"/>
      <c r="K63" s="149"/>
      <c r="L63" s="152"/>
      <c r="M63" s="149"/>
      <c r="N63" s="149"/>
      <c r="O63" s="149"/>
    </row>
    <row r="64" spans="2:16" x14ac:dyDescent="0.2">
      <c r="B64" s="155" t="s">
        <v>73</v>
      </c>
      <c r="C64" s="157">
        <f>I57</f>
        <v>27</v>
      </c>
      <c r="D64" s="156" t="s">
        <v>71</v>
      </c>
      <c r="E64" s="150">
        <v>39</v>
      </c>
      <c r="J64" s="149"/>
      <c r="K64" s="149"/>
      <c r="L64" s="153"/>
      <c r="M64" s="149"/>
      <c r="N64" s="149"/>
      <c r="O64" s="149"/>
    </row>
    <row r="65" spans="2:15" x14ac:dyDescent="0.2">
      <c r="B65" s="146"/>
      <c r="C65" s="151"/>
      <c r="D65" s="151"/>
      <c r="E65" s="151"/>
      <c r="J65" s="149"/>
      <c r="K65" s="149"/>
      <c r="L65" s="153"/>
      <c r="M65" s="149"/>
      <c r="N65" s="149"/>
      <c r="O65" s="149"/>
    </row>
    <row r="66" spans="2:15" x14ac:dyDescent="0.2">
      <c r="B66" s="154" t="s">
        <v>74</v>
      </c>
      <c r="C66" s="151"/>
      <c r="D66" s="151"/>
      <c r="E66" s="151"/>
      <c r="J66" s="149"/>
      <c r="K66" s="149"/>
      <c r="L66" s="153"/>
      <c r="M66" s="149"/>
      <c r="N66" s="149"/>
      <c r="O66" s="149"/>
    </row>
    <row r="67" spans="2:15" x14ac:dyDescent="0.2">
      <c r="B67" s="155" t="s">
        <v>70</v>
      </c>
      <c r="C67" s="150">
        <v>18</v>
      </c>
      <c r="D67" s="156" t="s">
        <v>71</v>
      </c>
      <c r="E67" s="157">
        <f>G58</f>
        <v>24</v>
      </c>
    </row>
    <row r="68" spans="2:15" x14ac:dyDescent="0.2">
      <c r="B68" s="155" t="s">
        <v>72</v>
      </c>
      <c r="C68" s="150">
        <v>11</v>
      </c>
      <c r="D68" s="156" t="s">
        <v>71</v>
      </c>
      <c r="E68" s="150">
        <v>17</v>
      </c>
    </row>
    <row r="69" spans="2:15" x14ac:dyDescent="0.2">
      <c r="B69" s="155" t="s">
        <v>73</v>
      </c>
      <c r="C69" s="157">
        <f>I58</f>
        <v>8</v>
      </c>
      <c r="D69" s="156" t="s">
        <v>71</v>
      </c>
      <c r="E69" s="150">
        <v>10</v>
      </c>
    </row>
  </sheetData>
  <sheetProtection formatCells="0" formatColumns="0" formatRows="0"/>
  <protectedRanges>
    <protectedRange sqref="C34:E34 C32:E32 C30:E30 C28:E28 C22:E22 C20:E20 C18:E18 C16:E16 C14:E14 C12:E12 C10:E10 C8:E8 C6:E6 B2:B3" name="Intervallo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zoomScale="160" zoomScaleNormal="160" workbookViewId="0">
      <selection activeCell="B2" sqref="B2"/>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138</v>
      </c>
      <c r="C2" s="5"/>
      <c r="D2" s="5"/>
      <c r="E2" s="5"/>
    </row>
    <row r="3" spans="1:9" ht="40.5" customHeight="1" x14ac:dyDescent="0.25">
      <c r="B3" s="6" t="s">
        <v>109</v>
      </c>
      <c r="C3" s="7"/>
      <c r="D3" s="7"/>
      <c r="E3" s="7"/>
    </row>
    <row r="4" spans="1:9" ht="13.9" customHeight="1" x14ac:dyDescent="0.2">
      <c r="A4" s="187" t="s">
        <v>10</v>
      </c>
      <c r="B4" s="187"/>
      <c r="C4" s="187" t="s">
        <v>11</v>
      </c>
      <c r="D4" s="187"/>
      <c r="E4" s="187"/>
    </row>
    <row r="5" spans="1:9" x14ac:dyDescent="0.2">
      <c r="A5" s="8">
        <v>1</v>
      </c>
      <c r="B5" s="8" t="s">
        <v>12</v>
      </c>
      <c r="C5" s="9" t="s">
        <v>13</v>
      </c>
      <c r="D5" s="9" t="s">
        <v>14</v>
      </c>
      <c r="E5" s="9" t="s">
        <v>15</v>
      </c>
    </row>
    <row r="6" spans="1:9" ht="39" x14ac:dyDescent="0.25">
      <c r="A6" s="10"/>
      <c r="B6" s="11" t="s">
        <v>16</v>
      </c>
      <c r="C6" s="12"/>
      <c r="D6" s="12"/>
      <c r="E6" s="12" t="s">
        <v>75</v>
      </c>
      <c r="H6" s="13">
        <f>COUNTA(C6:E6)</f>
        <v>1</v>
      </c>
      <c r="I6" s="14" t="str">
        <f>IF(H6=1,"OK","VALORIZZARE UN LIVELLO")</f>
        <v>OK</v>
      </c>
    </row>
    <row r="7" spans="1:9" ht="15" x14ac:dyDescent="0.25">
      <c r="A7" s="8">
        <v>2</v>
      </c>
      <c r="B7" s="8" t="s">
        <v>18</v>
      </c>
      <c r="C7" s="9" t="s">
        <v>13</v>
      </c>
      <c r="D7" s="9" t="s">
        <v>14</v>
      </c>
      <c r="E7" s="9" t="s">
        <v>15</v>
      </c>
      <c r="H7" s="13"/>
      <c r="I7" s="14"/>
    </row>
    <row r="8" spans="1:9" ht="26.25" x14ac:dyDescent="0.25">
      <c r="A8" s="10"/>
      <c r="B8" s="11" t="s">
        <v>19</v>
      </c>
      <c r="C8" s="12"/>
      <c r="D8" s="12" t="s">
        <v>17</v>
      </c>
      <c r="E8" s="12"/>
      <c r="H8" s="13">
        <f>COUNTA(C8:E8)</f>
        <v>1</v>
      </c>
      <c r="I8" s="14" t="str">
        <f>IF(H8=1,"OK","VALORIZZARE UN LIVELLO")</f>
        <v>OK</v>
      </c>
    </row>
    <row r="9" spans="1:9" ht="15" x14ac:dyDescent="0.25">
      <c r="A9" s="8">
        <v>3</v>
      </c>
      <c r="B9" s="8" t="s">
        <v>20</v>
      </c>
      <c r="C9" s="9" t="s">
        <v>13</v>
      </c>
      <c r="D9" s="9" t="s">
        <v>14</v>
      </c>
      <c r="E9" s="9" t="s">
        <v>15</v>
      </c>
      <c r="H9" s="13"/>
      <c r="I9" s="14"/>
    </row>
    <row r="10" spans="1:9" ht="26.25" x14ac:dyDescent="0.25">
      <c r="A10" s="10"/>
      <c r="B10" s="11" t="s">
        <v>21</v>
      </c>
      <c r="C10" s="12"/>
      <c r="D10" s="12"/>
      <c r="E10" s="12" t="s">
        <v>75</v>
      </c>
      <c r="H10" s="13">
        <f>COUNTA(C10:E10)</f>
        <v>1</v>
      </c>
      <c r="I10" s="14" t="str">
        <f>IF(H10=1,"OK","VALORIZZARE UN LIVELLO")</f>
        <v>OK</v>
      </c>
    </row>
    <row r="11" spans="1:9" ht="15" x14ac:dyDescent="0.25">
      <c r="A11" s="8">
        <v>4</v>
      </c>
      <c r="B11" s="8" t="s">
        <v>22</v>
      </c>
      <c r="C11" s="9" t="s">
        <v>13</v>
      </c>
      <c r="D11" s="9" t="s">
        <v>14</v>
      </c>
      <c r="E11" s="9" t="s">
        <v>15</v>
      </c>
      <c r="H11" s="13"/>
      <c r="I11" s="14"/>
    </row>
    <row r="12" spans="1:9" ht="51.75" x14ac:dyDescent="0.25">
      <c r="A12" s="10"/>
      <c r="B12" s="11" t="s">
        <v>23</v>
      </c>
      <c r="C12" s="12"/>
      <c r="D12" s="12"/>
      <c r="E12" s="12" t="s">
        <v>75</v>
      </c>
      <c r="H12" s="13">
        <f>COUNTA(C12:E12)</f>
        <v>1</v>
      </c>
      <c r="I12" s="14" t="str">
        <f>IF(H12=1,"OK","VALORIZZARE UN LIVELLO")</f>
        <v>OK</v>
      </c>
    </row>
    <row r="13" spans="1:9" ht="15" x14ac:dyDescent="0.25">
      <c r="A13" s="8">
        <v>5</v>
      </c>
      <c r="B13" s="8" t="s">
        <v>24</v>
      </c>
      <c r="C13" s="9" t="s">
        <v>13</v>
      </c>
      <c r="D13" s="9" t="s">
        <v>14</v>
      </c>
      <c r="E13" s="9" t="s">
        <v>15</v>
      </c>
      <c r="H13" s="13"/>
      <c r="I13" s="14"/>
    </row>
    <row r="14" spans="1:9" ht="39" x14ac:dyDescent="0.25">
      <c r="A14" s="10"/>
      <c r="B14" s="11" t="s">
        <v>25</v>
      </c>
      <c r="C14" s="12"/>
      <c r="D14" s="12"/>
      <c r="E14" s="12" t="s">
        <v>17</v>
      </c>
      <c r="H14" s="13">
        <f>COUNTA(C14:E14)</f>
        <v>1</v>
      </c>
      <c r="I14" s="14" t="str">
        <f>IF(H14=1,"OK","VALORIZZARE UN LIVELLO")</f>
        <v>OK</v>
      </c>
    </row>
    <row r="15" spans="1:9" ht="34.5" customHeight="1" x14ac:dyDescent="0.25">
      <c r="A15" s="8">
        <v>6</v>
      </c>
      <c r="B15" s="8" t="s">
        <v>26</v>
      </c>
      <c r="C15" s="9" t="s">
        <v>13</v>
      </c>
      <c r="D15" s="9" t="s">
        <v>14</v>
      </c>
      <c r="E15" s="9" t="s">
        <v>15</v>
      </c>
      <c r="H15" s="13"/>
      <c r="I15" s="14"/>
    </row>
    <row r="16" spans="1:9" ht="21" x14ac:dyDescent="0.25">
      <c r="A16" s="10"/>
      <c r="B16" s="11" t="s">
        <v>27</v>
      </c>
      <c r="C16" s="12"/>
      <c r="D16" s="12"/>
      <c r="E16" s="12" t="s">
        <v>75</v>
      </c>
      <c r="H16" s="13">
        <f>COUNTA(C16:E16)</f>
        <v>1</v>
      </c>
      <c r="I16" s="14" t="str">
        <f>IF(H16=1,"OK","VALORIZZARE UN LIVELLO")</f>
        <v>OK</v>
      </c>
    </row>
    <row r="17" spans="1:15" ht="15" x14ac:dyDescent="0.25">
      <c r="A17" s="8">
        <v>7</v>
      </c>
      <c r="B17" s="8" t="s">
        <v>28</v>
      </c>
      <c r="C17" s="9" t="s">
        <v>13</v>
      </c>
      <c r="D17" s="9" t="s">
        <v>14</v>
      </c>
      <c r="E17" s="9" t="s">
        <v>15</v>
      </c>
      <c r="H17" s="13"/>
      <c r="I17" s="14"/>
    </row>
    <row r="18" spans="1:15" ht="54" customHeight="1" x14ac:dyDescent="0.25">
      <c r="A18" s="10"/>
      <c r="B18" s="11" t="s">
        <v>29</v>
      </c>
      <c r="C18" s="12"/>
      <c r="D18" s="12"/>
      <c r="E18" s="12" t="s">
        <v>17</v>
      </c>
      <c r="H18" s="13">
        <f>COUNTA(C18:E18)</f>
        <v>1</v>
      </c>
      <c r="I18" s="14" t="str">
        <f>IF(H18=1,"OK","VALORIZZARE UN LIVELLO")</f>
        <v>OK</v>
      </c>
    </row>
    <row r="19" spans="1:15" ht="15" x14ac:dyDescent="0.25">
      <c r="A19" s="8">
        <v>8</v>
      </c>
      <c r="B19" s="8" t="s">
        <v>30</v>
      </c>
      <c r="C19" s="9" t="s">
        <v>13</v>
      </c>
      <c r="D19" s="9" t="s">
        <v>14</v>
      </c>
      <c r="E19" s="9" t="s">
        <v>15</v>
      </c>
      <c r="H19" s="13"/>
      <c r="I19" s="14"/>
    </row>
    <row r="20" spans="1:15" ht="26.25" x14ac:dyDescent="0.25">
      <c r="A20" s="10"/>
      <c r="B20" s="11" t="s">
        <v>31</v>
      </c>
      <c r="C20" s="12"/>
      <c r="D20" s="12"/>
      <c r="E20" s="12" t="s">
        <v>17</v>
      </c>
      <c r="H20" s="13">
        <f>COUNTA(C20:E20)</f>
        <v>1</v>
      </c>
      <c r="I20" s="14" t="str">
        <f>IF(H20=1,"OK","VALORIZZARE UN LIVELLO")</f>
        <v>OK</v>
      </c>
    </row>
    <row r="21" spans="1:15" ht="15" x14ac:dyDescent="0.25">
      <c r="A21" s="8">
        <v>9</v>
      </c>
      <c r="B21" s="8" t="s">
        <v>32</v>
      </c>
      <c r="C21" s="9" t="s">
        <v>13</v>
      </c>
      <c r="D21" s="9" t="s">
        <v>14</v>
      </c>
      <c r="E21" s="9" t="s">
        <v>15</v>
      </c>
      <c r="H21" s="13"/>
      <c r="I21" s="14"/>
    </row>
    <row r="22" spans="1:15" ht="26.25" x14ac:dyDescent="0.25">
      <c r="A22" s="10"/>
      <c r="B22" s="11" t="s">
        <v>33</v>
      </c>
      <c r="C22" s="15"/>
      <c r="D22" s="15"/>
      <c r="E22" s="15" t="s">
        <v>75</v>
      </c>
      <c r="H22" s="13">
        <f>COUNTA(C22:E22)</f>
        <v>1</v>
      </c>
      <c r="I22" s="14" t="str">
        <f>IF(H22=1,"OK","VALORIZZARE UN LIVELLO")</f>
        <v>OK</v>
      </c>
    </row>
    <row r="23" spans="1:15" ht="15" x14ac:dyDescent="0.25">
      <c r="C23" s="16" t="s">
        <v>13</v>
      </c>
      <c r="D23" s="16" t="s">
        <v>14</v>
      </c>
      <c r="E23" s="16" t="s">
        <v>15</v>
      </c>
      <c r="H23" s="13"/>
      <c r="I23" s="14"/>
    </row>
    <row r="24" spans="1:15" ht="15" x14ac:dyDescent="0.25">
      <c r="B24" s="17" t="s">
        <v>34</v>
      </c>
      <c r="C24" s="18">
        <f>COUNTA(C6,C8,C10,C12,C14,C16,C18,C20,C22)</f>
        <v>0</v>
      </c>
      <c r="D24" s="18">
        <f>COUNTA(D6,D8,D10,D12,D14,D16,D18,D20,D22)</f>
        <v>1</v>
      </c>
      <c r="E24" s="18">
        <f>COUNTA(E6,E8,E10,E12,E14,E16,E18,E20,E22)</f>
        <v>8</v>
      </c>
      <c r="H24" s="13">
        <f>SUM(C24:E24)</f>
        <v>9</v>
      </c>
      <c r="I24" s="14" t="str">
        <f>IF(H24=9,"OK","ERRORE TOTALI")</f>
        <v>OK</v>
      </c>
      <c r="L24" s="2" t="s">
        <v>35</v>
      </c>
    </row>
    <row r="25" spans="1:15" ht="15" x14ac:dyDescent="0.25">
      <c r="H25" s="13"/>
      <c r="I25" s="14"/>
    </row>
    <row r="26" spans="1:15" ht="15.75" customHeight="1" x14ac:dyDescent="0.25">
      <c r="A26" s="188" t="s">
        <v>36</v>
      </c>
      <c r="B26" s="188"/>
      <c r="C26" s="189" t="s">
        <v>11</v>
      </c>
      <c r="D26" s="189"/>
      <c r="E26" s="189"/>
      <c r="H26" s="13"/>
      <c r="I26" s="14"/>
    </row>
    <row r="27" spans="1:15" ht="15" x14ac:dyDescent="0.25">
      <c r="A27" s="19">
        <v>1</v>
      </c>
      <c r="B27" s="20" t="s">
        <v>37</v>
      </c>
      <c r="C27" s="9" t="s">
        <v>13</v>
      </c>
      <c r="D27" s="9" t="s">
        <v>14</v>
      </c>
      <c r="E27" s="9" t="s">
        <v>15</v>
      </c>
      <c r="H27" s="13"/>
      <c r="I27" s="14"/>
    </row>
    <row r="28" spans="1:15" ht="39.75" customHeight="1" x14ac:dyDescent="0.25">
      <c r="A28" s="21"/>
      <c r="B28" s="22" t="s">
        <v>38</v>
      </c>
      <c r="C28" s="12"/>
      <c r="D28" s="12"/>
      <c r="E28" s="12" t="s">
        <v>17</v>
      </c>
      <c r="H28" s="13">
        <f>COUNTA(C28:E28)</f>
        <v>1</v>
      </c>
      <c r="I28" s="14" t="str">
        <f>IF(H28=1,"OK","VALORIZZARE UN LIVELLO")</f>
        <v>OK</v>
      </c>
      <c r="J28" s="190"/>
      <c r="K28" s="190"/>
      <c r="L28" s="190"/>
      <c r="M28" s="190"/>
      <c r="N28" s="190"/>
      <c r="O28" s="190"/>
    </row>
    <row r="29" spans="1:15" ht="15" x14ac:dyDescent="0.25">
      <c r="A29" s="19">
        <v>2</v>
      </c>
      <c r="B29" s="20" t="s">
        <v>39</v>
      </c>
      <c r="C29" s="9" t="s">
        <v>13</v>
      </c>
      <c r="D29" s="9" t="s">
        <v>14</v>
      </c>
      <c r="E29" s="9" t="s">
        <v>15</v>
      </c>
      <c r="H29" s="13"/>
      <c r="I29" s="14"/>
    </row>
    <row r="30" spans="1:15" ht="26.25" x14ac:dyDescent="0.25">
      <c r="A30" s="21"/>
      <c r="B30" s="22" t="s">
        <v>40</v>
      </c>
      <c r="C30" s="12"/>
      <c r="D30" s="12"/>
      <c r="E30" s="12" t="s">
        <v>17</v>
      </c>
      <c r="H30" s="13">
        <f>COUNTA(C30:E30)</f>
        <v>1</v>
      </c>
      <c r="I30" s="14" t="str">
        <f>IF(H30=1,"OK","VALORIZZARE UN LIVELLO")</f>
        <v>OK</v>
      </c>
    </row>
    <row r="31" spans="1:15" ht="15" x14ac:dyDescent="0.25">
      <c r="A31" s="19">
        <v>3</v>
      </c>
      <c r="B31" s="20" t="s">
        <v>41</v>
      </c>
      <c r="C31" s="9" t="s">
        <v>13</v>
      </c>
      <c r="D31" s="9" t="s">
        <v>14</v>
      </c>
      <c r="E31" s="9" t="s">
        <v>15</v>
      </c>
      <c r="H31" s="13"/>
      <c r="I31" s="14"/>
    </row>
    <row r="32" spans="1:15" ht="26.25" x14ac:dyDescent="0.25">
      <c r="A32" s="21"/>
      <c r="B32" s="22" t="s">
        <v>42</v>
      </c>
      <c r="C32" s="12"/>
      <c r="D32" s="12"/>
      <c r="E32" s="12" t="s">
        <v>17</v>
      </c>
      <c r="H32" s="13">
        <f>COUNTA(C32:E32)</f>
        <v>1</v>
      </c>
      <c r="I32" s="14" t="str">
        <f>IF(H32=1,"OK","VALORIZZARE UN LIVELLO")</f>
        <v>OK</v>
      </c>
    </row>
    <row r="33" spans="1:16" ht="15" x14ac:dyDescent="0.25">
      <c r="A33" s="19">
        <v>4</v>
      </c>
      <c r="B33" s="20" t="s">
        <v>43</v>
      </c>
      <c r="C33" s="9" t="s">
        <v>13</v>
      </c>
      <c r="D33" s="9" t="s">
        <v>14</v>
      </c>
      <c r="E33" s="9" t="s">
        <v>15</v>
      </c>
      <c r="H33" s="13"/>
      <c r="I33" s="14"/>
    </row>
    <row r="34" spans="1:16" ht="39" x14ac:dyDescent="0.25">
      <c r="A34" s="21"/>
      <c r="B34" s="23" t="s">
        <v>44</v>
      </c>
      <c r="C34" s="12"/>
      <c r="D34" s="12"/>
      <c r="E34" s="12" t="s">
        <v>17</v>
      </c>
      <c r="H34" s="13">
        <f>COUNTA(C34:E34)</f>
        <v>1</v>
      </c>
      <c r="I34" s="14" t="str">
        <f>IF(H34=1,"OK","VALORIZZARE UN LIVELLO")</f>
        <v>OK</v>
      </c>
    </row>
    <row r="35" spans="1:16" ht="15" x14ac:dyDescent="0.25">
      <c r="C35" s="24" t="s">
        <v>13</v>
      </c>
      <c r="D35" s="24" t="s">
        <v>14</v>
      </c>
      <c r="E35" s="24" t="s">
        <v>15</v>
      </c>
      <c r="H35" s="13"/>
      <c r="I35" s="14"/>
    </row>
    <row r="36" spans="1:16" ht="15" x14ac:dyDescent="0.25">
      <c r="B36" s="25" t="s">
        <v>45</v>
      </c>
      <c r="C36" s="18">
        <f>COUNTA(C28,C30,C32,C34)</f>
        <v>0</v>
      </c>
      <c r="D36" s="18">
        <f>COUNTA(D28,D30,D32,D34)</f>
        <v>0</v>
      </c>
      <c r="E36" s="18">
        <f>COUNTA(E28,E30,E32,E34)</f>
        <v>4</v>
      </c>
      <c r="H36" s="13">
        <f>SUM(C36:E36)</f>
        <v>4</v>
      </c>
      <c r="I36" s="14" t="str">
        <f>IF(H36=4,"OK","ERRORE TOTALI")</f>
        <v>OK</v>
      </c>
      <c r="L36" s="2" t="s">
        <v>35</v>
      </c>
    </row>
    <row r="38" spans="1:16" ht="15.75" x14ac:dyDescent="0.25">
      <c r="B38" s="26" t="s">
        <v>46</v>
      </c>
      <c r="C38" s="16" t="s">
        <v>13</v>
      </c>
      <c r="D38" s="16" t="s">
        <v>14</v>
      </c>
      <c r="E38" s="16" t="s">
        <v>15</v>
      </c>
      <c r="F38" s="16" t="s">
        <v>47</v>
      </c>
    </row>
    <row r="39" spans="1:16" x14ac:dyDescent="0.2">
      <c r="B39" s="27" t="s">
        <v>3</v>
      </c>
      <c r="C39" s="28">
        <f>C24*C57</f>
        <v>0</v>
      </c>
      <c r="D39" s="28">
        <f>D24*D57</f>
        <v>6</v>
      </c>
      <c r="E39" s="28">
        <f>E24*E57</f>
        <v>24</v>
      </c>
      <c r="F39" s="29">
        <f>SUM(C39:E39)</f>
        <v>30</v>
      </c>
      <c r="G39" s="28" t="str">
        <f>IF(F39&lt;C63,"BASSO",(IF(F39&lt;C62,"MEDIO","ALTO")))</f>
        <v>BASSO</v>
      </c>
    </row>
    <row r="40" spans="1:16" x14ac:dyDescent="0.2">
      <c r="B40" s="30" t="s">
        <v>4</v>
      </c>
      <c r="C40" s="31">
        <f>C36*C58</f>
        <v>0</v>
      </c>
      <c r="D40" s="31">
        <f>D36*D58</f>
        <v>0</v>
      </c>
      <c r="E40" s="31">
        <f>E36*E58</f>
        <v>8</v>
      </c>
      <c r="F40" s="32">
        <f>SUM(C40:E40)</f>
        <v>8</v>
      </c>
      <c r="G40" s="31" t="str">
        <f>IF(F40&lt;C68,"BASSO",(IF(F40&lt;C67,"MEDIO","ALTO")))</f>
        <v>BASSO</v>
      </c>
    </row>
    <row r="41" spans="1:16" ht="15.75" x14ac:dyDescent="0.25">
      <c r="B41" s="33" t="s">
        <v>48</v>
      </c>
      <c r="C41" s="34"/>
      <c r="D41" s="34"/>
      <c r="E41" s="34"/>
      <c r="F41" s="34"/>
      <c r="G41" s="34" t="str">
        <f>IF(I44=2,J44,(IF(I45=2,J45,(IF(I46=2,J46,(IF(I47=2,J47,(IF(I48=2,J48,(IF(I49=2,J49,(IF(I50=2,J50,(IF(I51=2,J51,J52)))))))))))))))</f>
        <v>MINIMO</v>
      </c>
    </row>
    <row r="42" spans="1:16" ht="13.5" customHeight="1" x14ac:dyDescent="0.2">
      <c r="K42" s="191" t="s">
        <v>49</v>
      </c>
      <c r="L42" s="191"/>
      <c r="M42" s="191"/>
      <c r="N42" s="191"/>
      <c r="O42" s="191"/>
      <c r="P42" s="191"/>
    </row>
    <row r="43" spans="1:16" ht="25.5" x14ac:dyDescent="0.2">
      <c r="B43" s="35"/>
      <c r="C43" s="35" t="s">
        <v>50</v>
      </c>
      <c r="D43" s="35" t="s">
        <v>51</v>
      </c>
      <c r="E43" s="35" t="s">
        <v>52</v>
      </c>
      <c r="F43" s="35"/>
      <c r="G43" s="35"/>
      <c r="H43" s="35"/>
      <c r="I43" s="35"/>
      <c r="J43" s="35"/>
      <c r="K43" s="36" t="s">
        <v>53</v>
      </c>
      <c r="L43" s="37"/>
      <c r="M43" s="37" t="s">
        <v>54</v>
      </c>
      <c r="N43" s="37"/>
      <c r="O43" s="37" t="s">
        <v>55</v>
      </c>
      <c r="P43" s="38"/>
    </row>
    <row r="44" spans="1:16" x14ac:dyDescent="0.2">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x14ac:dyDescent="0.2">
      <c r="B45" s="35"/>
      <c r="C45" s="35" t="s">
        <v>13</v>
      </c>
      <c r="D45" s="35" t="s">
        <v>14</v>
      </c>
      <c r="E45" s="35" t="s">
        <v>58</v>
      </c>
      <c r="F45" s="35"/>
      <c r="G45" s="35">
        <f>IF(G39=C45,1,0)</f>
        <v>0</v>
      </c>
      <c r="H45" s="35">
        <f>IF(G40=D45,1,0)</f>
        <v>0</v>
      </c>
      <c r="I45" s="35">
        <f t="shared" si="0"/>
        <v>0</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x14ac:dyDescent="0.2">
      <c r="B46" s="35"/>
      <c r="C46" s="35" t="s">
        <v>14</v>
      </c>
      <c r="D46" s="35" t="s">
        <v>13</v>
      </c>
      <c r="E46" s="35" t="s">
        <v>58</v>
      </c>
      <c r="F46" s="35"/>
      <c r="G46" s="35">
        <f>IF(G39=C46,1,0)</f>
        <v>0</v>
      </c>
      <c r="H46" s="35">
        <f>IF(G40=D46,1,0)</f>
        <v>0</v>
      </c>
      <c r="I46" s="35">
        <f t="shared" si="0"/>
        <v>0</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x14ac:dyDescent="0.2">
      <c r="B47" s="35"/>
      <c r="C47" s="35" t="s">
        <v>13</v>
      </c>
      <c r="D47" s="35" t="s">
        <v>15</v>
      </c>
      <c r="E47" s="35" t="s">
        <v>14</v>
      </c>
      <c r="F47" s="35"/>
      <c r="G47" s="35">
        <f>IF(G39=C47,1,0)</f>
        <v>0</v>
      </c>
      <c r="H47" s="35">
        <f>IF(G40=D47,1,0)</f>
        <v>1</v>
      </c>
      <c r="I47" s="35">
        <f t="shared" si="0"/>
        <v>1</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x14ac:dyDescent="0.2">
      <c r="B48" s="35"/>
      <c r="C48" s="35" t="s">
        <v>14</v>
      </c>
      <c r="D48" s="35" t="s">
        <v>14</v>
      </c>
      <c r="E48" s="35" t="s">
        <v>14</v>
      </c>
      <c r="F48" s="35"/>
      <c r="G48" s="35">
        <f>IF(G39=C48,1,0)</f>
        <v>0</v>
      </c>
      <c r="H48" s="35">
        <f>IF(G40=D48,1,0)</f>
        <v>0</v>
      </c>
      <c r="I48" s="35">
        <f t="shared" si="0"/>
        <v>0</v>
      </c>
      <c r="J48" s="35" t="str">
        <f t="shared" si="1"/>
        <v xml:space="preserve">  </v>
      </c>
      <c r="K48" s="45" t="s">
        <v>59</v>
      </c>
      <c r="L48" s="46" t="str">
        <f t="shared" si="2"/>
        <v xml:space="preserve"> </v>
      </c>
      <c r="M48" s="47" t="s">
        <v>59</v>
      </c>
      <c r="N48" s="46" t="str">
        <f t="shared" si="3"/>
        <v xml:space="preserve"> </v>
      </c>
      <c r="O48" s="47" t="s">
        <v>59</v>
      </c>
      <c r="P48" s="46" t="str">
        <f t="shared" si="4"/>
        <v xml:space="preserve"> </v>
      </c>
    </row>
    <row r="49" spans="2:16" x14ac:dyDescent="0.2">
      <c r="B49" s="35"/>
      <c r="C49" s="35" t="s">
        <v>15</v>
      </c>
      <c r="D49" s="35" t="s">
        <v>13</v>
      </c>
      <c r="E49" s="35" t="s">
        <v>14</v>
      </c>
      <c r="F49" s="35"/>
      <c r="G49" s="35">
        <f>IF(G39=C49,1,0)</f>
        <v>1</v>
      </c>
      <c r="H49" s="35">
        <f>IF(G40=D49,1,0)</f>
        <v>0</v>
      </c>
      <c r="I49" s="35">
        <f t="shared" si="0"/>
        <v>1</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2:16" x14ac:dyDescent="0.2">
      <c r="B50" s="35"/>
      <c r="C50" s="35" t="s">
        <v>14</v>
      </c>
      <c r="D50" s="35" t="s">
        <v>15</v>
      </c>
      <c r="E50" s="35" t="s">
        <v>15</v>
      </c>
      <c r="F50" s="35"/>
      <c r="G50" s="35">
        <f>IF(G39=C50,1,0)</f>
        <v>0</v>
      </c>
      <c r="H50" s="35">
        <f>IF(G40=D50,1,0)</f>
        <v>1</v>
      </c>
      <c r="I50" s="35">
        <f t="shared" si="0"/>
        <v>1</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2:16" x14ac:dyDescent="0.2">
      <c r="B51" s="35"/>
      <c r="C51" s="35" t="s">
        <v>15</v>
      </c>
      <c r="D51" s="35" t="s">
        <v>14</v>
      </c>
      <c r="E51" s="35" t="s">
        <v>15</v>
      </c>
      <c r="F51" s="35"/>
      <c r="G51" s="35">
        <f>IF(G39=C51,1,0)</f>
        <v>1</v>
      </c>
      <c r="H51" s="35">
        <f>IF(G40=D51,1,0)</f>
        <v>0</v>
      </c>
      <c r="I51" s="35">
        <f t="shared" si="0"/>
        <v>1</v>
      </c>
      <c r="J51" s="35" t="str">
        <f t="shared" si="1"/>
        <v xml:space="preserve">  </v>
      </c>
      <c r="K51" s="48" t="s">
        <v>62</v>
      </c>
      <c r="L51" s="49" t="str">
        <f t="shared" si="2"/>
        <v xml:space="preserve"> </v>
      </c>
      <c r="M51" s="50" t="s">
        <v>59</v>
      </c>
      <c r="N51" s="49" t="str">
        <f t="shared" si="3"/>
        <v xml:space="preserve"> </v>
      </c>
      <c r="O51" s="50" t="s">
        <v>62</v>
      </c>
      <c r="P51" s="49" t="str">
        <f t="shared" si="4"/>
        <v xml:space="preserve"> </v>
      </c>
    </row>
    <row r="52" spans="2:16" x14ac:dyDescent="0.2">
      <c r="B52" s="35"/>
      <c r="C52" s="35" t="s">
        <v>15</v>
      </c>
      <c r="D52" s="35" t="s">
        <v>15</v>
      </c>
      <c r="E52" s="35" t="s">
        <v>63</v>
      </c>
      <c r="F52" s="35"/>
      <c r="G52" s="35">
        <f>IF(G39=C52,1,0)</f>
        <v>1</v>
      </c>
      <c r="H52" s="35">
        <f>IF(G40=D52,1,0)</f>
        <v>1</v>
      </c>
      <c r="I52" s="35">
        <f t="shared" si="0"/>
        <v>2</v>
      </c>
      <c r="J52" s="35" t="str">
        <f t="shared" si="1"/>
        <v>MINIMO</v>
      </c>
      <c r="K52" s="51" t="s">
        <v>62</v>
      </c>
      <c r="L52" s="52" t="str">
        <f t="shared" si="2"/>
        <v>x</v>
      </c>
      <c r="M52" s="53" t="s">
        <v>62</v>
      </c>
      <c r="N52" s="52" t="str">
        <f t="shared" si="3"/>
        <v>x</v>
      </c>
      <c r="O52" s="53" t="s">
        <v>64</v>
      </c>
      <c r="P52" s="52" t="str">
        <f t="shared" si="4"/>
        <v>x</v>
      </c>
    </row>
    <row r="53" spans="2:16" x14ac:dyDescent="0.2">
      <c r="B53" s="35"/>
      <c r="C53" s="35"/>
      <c r="D53" s="35"/>
      <c r="E53" s="35"/>
      <c r="F53" s="35"/>
      <c r="G53" s="35"/>
      <c r="H53" s="35"/>
      <c r="I53" s="35"/>
      <c r="J53" s="35"/>
    </row>
    <row r="56" spans="2:16" x14ac:dyDescent="0.2">
      <c r="B56" s="54" t="s">
        <v>65</v>
      </c>
      <c r="C56" s="16" t="s">
        <v>13</v>
      </c>
      <c r="D56" s="16" t="s">
        <v>14</v>
      </c>
      <c r="E56" s="16" t="s">
        <v>15</v>
      </c>
      <c r="G56" s="55" t="s">
        <v>66</v>
      </c>
      <c r="H56" s="55" t="s">
        <v>67</v>
      </c>
      <c r="I56" s="55" t="s">
        <v>68</v>
      </c>
      <c r="J56" s="56"/>
      <c r="K56" s="56"/>
      <c r="L56" s="57"/>
      <c r="M56" s="57"/>
      <c r="N56" s="57"/>
      <c r="O56" s="57"/>
    </row>
    <row r="57" spans="2:16" x14ac:dyDescent="0.2">
      <c r="B57" s="54" t="s">
        <v>3</v>
      </c>
      <c r="C57" s="58">
        <v>9</v>
      </c>
      <c r="D57" s="58">
        <v>6</v>
      </c>
      <c r="E57" s="58">
        <v>3</v>
      </c>
      <c r="G57" s="55">
        <f>C57*9</f>
        <v>81</v>
      </c>
      <c r="H57" s="55">
        <f>D57*9</f>
        <v>54</v>
      </c>
      <c r="I57" s="55">
        <f>E57*9</f>
        <v>27</v>
      </c>
      <c r="J57" s="56"/>
      <c r="K57" s="56"/>
      <c r="L57" s="57"/>
      <c r="M57" s="57"/>
      <c r="N57" s="57"/>
      <c r="O57" s="57"/>
    </row>
    <row r="58" spans="2:16" x14ac:dyDescent="0.2">
      <c r="B58" s="54" t="s">
        <v>4</v>
      </c>
      <c r="C58" s="58">
        <v>6</v>
      </c>
      <c r="D58" s="58">
        <v>4</v>
      </c>
      <c r="E58" s="58">
        <v>2</v>
      </c>
      <c r="G58" s="55">
        <f>C58*4</f>
        <v>24</v>
      </c>
      <c r="H58" s="55">
        <f>D58*4</f>
        <v>16</v>
      </c>
      <c r="I58" s="55">
        <f>E58*4</f>
        <v>8</v>
      </c>
      <c r="J58" s="57"/>
      <c r="K58" s="57"/>
      <c r="L58" s="57"/>
      <c r="M58" s="57"/>
      <c r="N58" s="57"/>
      <c r="O58" s="57"/>
    </row>
    <row r="59" spans="2:16" x14ac:dyDescent="0.2">
      <c r="C59" s="59"/>
      <c r="D59" s="59"/>
      <c r="E59" s="59"/>
      <c r="J59" s="57"/>
      <c r="K59" s="57"/>
      <c r="L59" s="60"/>
      <c r="M59" s="57"/>
      <c r="N59" s="57"/>
      <c r="O59" s="57"/>
    </row>
    <row r="60" spans="2:16" x14ac:dyDescent="0.2">
      <c r="C60" s="59"/>
      <c r="D60" s="59"/>
      <c r="E60" s="59"/>
      <c r="J60" s="57"/>
      <c r="K60" s="57"/>
      <c r="L60" s="61"/>
      <c r="M60" s="57"/>
      <c r="N60" s="57"/>
      <c r="O60" s="57"/>
    </row>
    <row r="61" spans="2:16" x14ac:dyDescent="0.2">
      <c r="B61" s="62" t="s">
        <v>69</v>
      </c>
      <c r="C61" s="59"/>
      <c r="D61" s="59"/>
      <c r="E61" s="59"/>
      <c r="J61" s="57"/>
      <c r="K61" s="57"/>
      <c r="L61" s="61"/>
      <c r="M61" s="57"/>
      <c r="N61" s="57"/>
      <c r="O61" s="57"/>
    </row>
    <row r="62" spans="2:16" x14ac:dyDescent="0.2">
      <c r="B62" s="63" t="s">
        <v>70</v>
      </c>
      <c r="C62" s="58">
        <v>61</v>
      </c>
      <c r="D62" s="64" t="s">
        <v>71</v>
      </c>
      <c r="E62" s="65">
        <f>G57</f>
        <v>81</v>
      </c>
      <c r="J62" s="57"/>
      <c r="K62" s="57"/>
      <c r="L62" s="61"/>
      <c r="M62" s="57"/>
      <c r="N62" s="57"/>
      <c r="O62" s="57"/>
    </row>
    <row r="63" spans="2:16" x14ac:dyDescent="0.2">
      <c r="B63" s="63" t="s">
        <v>72</v>
      </c>
      <c r="C63" s="58">
        <v>40</v>
      </c>
      <c r="D63" s="64" t="s">
        <v>71</v>
      </c>
      <c r="E63" s="58">
        <v>60</v>
      </c>
      <c r="J63" s="57"/>
      <c r="K63" s="57"/>
      <c r="L63" s="60"/>
      <c r="M63" s="57"/>
      <c r="N63" s="57"/>
      <c r="O63" s="57"/>
    </row>
    <row r="64" spans="2:16" x14ac:dyDescent="0.2">
      <c r="B64" s="63" t="s">
        <v>73</v>
      </c>
      <c r="C64" s="65">
        <f>I57</f>
        <v>27</v>
      </c>
      <c r="D64" s="64" t="s">
        <v>71</v>
      </c>
      <c r="E64" s="58">
        <v>39</v>
      </c>
      <c r="J64" s="57"/>
      <c r="K64" s="57"/>
      <c r="L64" s="61"/>
      <c r="M64" s="57"/>
      <c r="N64" s="57"/>
      <c r="O64" s="57"/>
    </row>
    <row r="65" spans="2:15" x14ac:dyDescent="0.2">
      <c r="B65" s="54"/>
      <c r="C65" s="59"/>
      <c r="D65" s="59"/>
      <c r="E65" s="59"/>
      <c r="J65" s="57"/>
      <c r="K65" s="57"/>
      <c r="L65" s="61"/>
      <c r="M65" s="57"/>
      <c r="N65" s="57"/>
      <c r="O65" s="57"/>
    </row>
    <row r="66" spans="2:15" x14ac:dyDescent="0.2">
      <c r="B66" s="62" t="s">
        <v>74</v>
      </c>
      <c r="C66" s="59"/>
      <c r="D66" s="59"/>
      <c r="E66" s="59"/>
      <c r="J66" s="57"/>
      <c r="K66" s="57"/>
      <c r="L66" s="61"/>
      <c r="M66" s="57"/>
      <c r="N66" s="57"/>
      <c r="O66" s="57"/>
    </row>
    <row r="67" spans="2:15" x14ac:dyDescent="0.2">
      <c r="B67" s="63" t="s">
        <v>70</v>
      </c>
      <c r="C67" s="58">
        <v>18</v>
      </c>
      <c r="D67" s="64" t="s">
        <v>71</v>
      </c>
      <c r="E67" s="65">
        <f>G58</f>
        <v>24</v>
      </c>
    </row>
    <row r="68" spans="2:15" x14ac:dyDescent="0.2">
      <c r="B68" s="63" t="s">
        <v>72</v>
      </c>
      <c r="C68" s="58">
        <v>11</v>
      </c>
      <c r="D68" s="64" t="s">
        <v>71</v>
      </c>
      <c r="E68" s="58">
        <v>17</v>
      </c>
    </row>
    <row r="69" spans="2:15" x14ac:dyDescent="0.2">
      <c r="B69" s="63" t="s">
        <v>73</v>
      </c>
      <c r="C69" s="65">
        <f>I58</f>
        <v>8</v>
      </c>
      <c r="D69" s="64" t="s">
        <v>71</v>
      </c>
      <c r="E69" s="58">
        <v>10</v>
      </c>
    </row>
  </sheetData>
  <sheetProtection formatCells="0" formatColumns="0" formatRows="0"/>
  <protectedRanges>
    <protectedRange sqref="C34:E34 C32:E32 C30:E30 C28:E28 C22:E22 C20:E20 C18:E18 C16:E16 C14:E14 C12:E12 C10:E10 C8:E8 C6:E6 B2:B3" name="Intervallo1"/>
  </protectedRanges>
  <mergeCells count="6">
    <mergeCell ref="K42:P42"/>
    <mergeCell ref="A4:B4"/>
    <mergeCell ref="C4:E4"/>
    <mergeCell ref="A26:B26"/>
    <mergeCell ref="C26:E26"/>
    <mergeCell ref="J28:O28"/>
  </mergeCells>
  <pageMargins left="0.2361111111111111" right="0.31527777777777777" top="0.35416666666666669" bottom="0.31527777777777777" header="0.51180555555555551" footer="0.51180555555555551"/>
  <pageSetup paperSize="9" scale="89" firstPageNumber="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43" zoomScale="120" zoomScaleNormal="120" workbookViewId="0">
      <selection activeCell="C32" sqref="C32"/>
    </sheetView>
  </sheetViews>
  <sheetFormatPr defaultRowHeight="12.75" x14ac:dyDescent="0.2"/>
  <cols>
    <col min="1" max="1" width="3.28515625" style="94" customWidth="1"/>
    <col min="2" max="2" width="76.140625" style="94" customWidth="1"/>
    <col min="3" max="3" width="5.140625" style="94" bestFit="1" customWidth="1"/>
    <col min="4" max="4" width="6.28515625" style="94" customWidth="1"/>
    <col min="5" max="5" width="6.140625" style="94" bestFit="1" customWidth="1"/>
    <col min="6" max="6" width="3.85546875" style="94" customWidth="1"/>
    <col min="7" max="7" width="8.140625" style="94" customWidth="1"/>
    <col min="8" max="8" width="4" style="94" customWidth="1"/>
    <col min="9" max="9" width="10.5703125" style="94" customWidth="1"/>
    <col min="10" max="16384" width="9.140625" style="94"/>
  </cols>
  <sheetData>
    <row r="1" spans="1:9" ht="15" x14ac:dyDescent="0.25">
      <c r="B1" s="95" t="s">
        <v>9</v>
      </c>
    </row>
    <row r="2" spans="1:9" ht="29.25" customHeight="1" x14ac:dyDescent="0.25">
      <c r="B2" s="96" t="s">
        <v>130</v>
      </c>
      <c r="C2" s="97"/>
      <c r="D2" s="97"/>
      <c r="E2" s="97"/>
    </row>
    <row r="3" spans="1:9" ht="40.5" customHeight="1" x14ac:dyDescent="0.25">
      <c r="B3" s="158" t="s">
        <v>110</v>
      </c>
      <c r="C3" s="99"/>
      <c r="D3" s="99"/>
      <c r="E3" s="99"/>
    </row>
    <row r="4" spans="1:9" x14ac:dyDescent="0.2">
      <c r="A4" s="192" t="s">
        <v>10</v>
      </c>
      <c r="B4" s="192"/>
      <c r="C4" s="192" t="s">
        <v>11</v>
      </c>
      <c r="D4" s="192"/>
      <c r="E4" s="192"/>
    </row>
    <row r="5" spans="1:9" x14ac:dyDescent="0.2">
      <c r="A5" s="100">
        <v>1</v>
      </c>
      <c r="B5" s="100" t="s">
        <v>12</v>
      </c>
      <c r="C5" s="101" t="s">
        <v>13</v>
      </c>
      <c r="D5" s="101" t="s">
        <v>14</v>
      </c>
      <c r="E5" s="101" t="s">
        <v>15</v>
      </c>
    </row>
    <row r="6" spans="1:9" ht="39" x14ac:dyDescent="0.25">
      <c r="A6" s="102"/>
      <c r="B6" s="103" t="s">
        <v>16</v>
      </c>
      <c r="C6" s="104"/>
      <c r="D6" s="104" t="s">
        <v>75</v>
      </c>
      <c r="E6" s="104"/>
      <c r="H6" s="105">
        <f>COUNTA(C6:E6)</f>
        <v>1</v>
      </c>
      <c r="I6" s="106" t="str">
        <f>IF(H6=1,"OK","VALORIZZARE UN LIVELLO")</f>
        <v>OK</v>
      </c>
    </row>
    <row r="7" spans="1:9" ht="15" x14ac:dyDescent="0.25">
      <c r="A7" s="100">
        <v>2</v>
      </c>
      <c r="B7" s="100" t="s">
        <v>18</v>
      </c>
      <c r="C7" s="101" t="s">
        <v>13</v>
      </c>
      <c r="D7" s="101" t="s">
        <v>14</v>
      </c>
      <c r="E7" s="101" t="s">
        <v>15</v>
      </c>
      <c r="H7" s="105"/>
      <c r="I7" s="106"/>
    </row>
    <row r="8" spans="1:9" ht="26.25" x14ac:dyDescent="0.25">
      <c r="A8" s="102"/>
      <c r="B8" s="103" t="s">
        <v>19</v>
      </c>
      <c r="C8" s="104"/>
      <c r="D8" s="104" t="s">
        <v>75</v>
      </c>
      <c r="E8" s="104"/>
      <c r="H8" s="105">
        <f>COUNTA(C8:E8)</f>
        <v>1</v>
      </c>
      <c r="I8" s="106" t="str">
        <f t="shared" ref="I8:I22" si="0">IF(H8=1,"OK","VALORIZZARE UN LIVELLO")</f>
        <v>OK</v>
      </c>
    </row>
    <row r="9" spans="1:9" ht="15" x14ac:dyDescent="0.25">
      <c r="A9" s="100">
        <v>3</v>
      </c>
      <c r="B9" s="100" t="s">
        <v>95</v>
      </c>
      <c r="C9" s="101" t="s">
        <v>13</v>
      </c>
      <c r="D9" s="101" t="s">
        <v>14</v>
      </c>
      <c r="E9" s="101" t="s">
        <v>15</v>
      </c>
      <c r="H9" s="105"/>
      <c r="I9" s="106"/>
    </row>
    <row r="10" spans="1:9" ht="26.25" x14ac:dyDescent="0.25">
      <c r="A10" s="102"/>
      <c r="B10" s="103" t="s">
        <v>21</v>
      </c>
      <c r="C10" s="104"/>
      <c r="D10" s="104" t="s">
        <v>75</v>
      </c>
      <c r="E10" s="104"/>
      <c r="H10" s="105">
        <f>COUNTA(C10:E10)</f>
        <v>1</v>
      </c>
      <c r="I10" s="106" t="str">
        <f t="shared" si="0"/>
        <v>OK</v>
      </c>
    </row>
    <row r="11" spans="1:9" ht="15" x14ac:dyDescent="0.25">
      <c r="A11" s="100">
        <v>4</v>
      </c>
      <c r="B11" s="100" t="s">
        <v>22</v>
      </c>
      <c r="C11" s="101" t="s">
        <v>13</v>
      </c>
      <c r="D11" s="101" t="s">
        <v>14</v>
      </c>
      <c r="E11" s="101" t="s">
        <v>15</v>
      </c>
      <c r="H11" s="105"/>
      <c r="I11" s="106"/>
    </row>
    <row r="12" spans="1:9" ht="51.75" x14ac:dyDescent="0.25">
      <c r="A12" s="102"/>
      <c r="B12" s="103" t="s">
        <v>23</v>
      </c>
      <c r="C12" s="104"/>
      <c r="D12" s="104" t="s">
        <v>75</v>
      </c>
      <c r="E12" s="104"/>
      <c r="H12" s="105">
        <f>COUNTA(C12:E12)</f>
        <v>1</v>
      </c>
      <c r="I12" s="106" t="str">
        <f t="shared" si="0"/>
        <v>OK</v>
      </c>
    </row>
    <row r="13" spans="1:9" ht="15" x14ac:dyDescent="0.25">
      <c r="A13" s="100">
        <v>5</v>
      </c>
      <c r="B13" s="100" t="s">
        <v>96</v>
      </c>
      <c r="C13" s="101" t="s">
        <v>13</v>
      </c>
      <c r="D13" s="101" t="s">
        <v>14</v>
      </c>
      <c r="E13" s="101" t="s">
        <v>15</v>
      </c>
      <c r="H13" s="105"/>
      <c r="I13" s="106"/>
    </row>
    <row r="14" spans="1:9" ht="39" x14ac:dyDescent="0.25">
      <c r="A14" s="102"/>
      <c r="B14" s="103" t="s">
        <v>25</v>
      </c>
      <c r="C14" s="104"/>
      <c r="D14" s="104"/>
      <c r="E14" s="104" t="s">
        <v>75</v>
      </c>
      <c r="H14" s="105">
        <f>COUNTA(C14:E14)</f>
        <v>1</v>
      </c>
      <c r="I14" s="106" t="str">
        <f t="shared" si="0"/>
        <v>OK</v>
      </c>
    </row>
    <row r="15" spans="1:9" ht="34.5" customHeight="1" x14ac:dyDescent="0.25">
      <c r="A15" s="100">
        <v>6</v>
      </c>
      <c r="B15" s="100" t="s">
        <v>26</v>
      </c>
      <c r="C15" s="101" t="s">
        <v>13</v>
      </c>
      <c r="D15" s="101" t="s">
        <v>14</v>
      </c>
      <c r="E15" s="101" t="s">
        <v>15</v>
      </c>
      <c r="H15" s="105"/>
      <c r="I15" s="106"/>
    </row>
    <row r="16" spans="1:9" ht="21" x14ac:dyDescent="0.25">
      <c r="A16" s="102"/>
      <c r="B16" s="103" t="s">
        <v>27</v>
      </c>
      <c r="C16" s="104"/>
      <c r="D16" s="104" t="s">
        <v>75</v>
      </c>
      <c r="E16" s="104"/>
      <c r="H16" s="105">
        <f>COUNTA(C16:E16)</f>
        <v>1</v>
      </c>
      <c r="I16" s="106" t="str">
        <f t="shared" si="0"/>
        <v>OK</v>
      </c>
    </row>
    <row r="17" spans="1:15" ht="15" x14ac:dyDescent="0.25">
      <c r="A17" s="100">
        <v>7</v>
      </c>
      <c r="B17" s="100" t="s">
        <v>28</v>
      </c>
      <c r="C17" s="101" t="s">
        <v>13</v>
      </c>
      <c r="D17" s="101" t="s">
        <v>14</v>
      </c>
      <c r="E17" s="101" t="s">
        <v>15</v>
      </c>
      <c r="H17" s="105"/>
      <c r="I17" s="106"/>
    </row>
    <row r="18" spans="1:15" ht="54" customHeight="1" x14ac:dyDescent="0.25">
      <c r="A18" s="102"/>
      <c r="B18" s="103" t="s">
        <v>29</v>
      </c>
      <c r="C18" s="104"/>
      <c r="D18" s="104" t="s">
        <v>75</v>
      </c>
      <c r="E18" s="104"/>
      <c r="H18" s="105">
        <f>COUNTA(C18:E18)</f>
        <v>1</v>
      </c>
      <c r="I18" s="106" t="str">
        <f t="shared" si="0"/>
        <v>OK</v>
      </c>
    </row>
    <row r="19" spans="1:15" ht="15" x14ac:dyDescent="0.25">
      <c r="A19" s="100">
        <v>8</v>
      </c>
      <c r="B19" s="100" t="s">
        <v>30</v>
      </c>
      <c r="C19" s="101" t="s">
        <v>13</v>
      </c>
      <c r="D19" s="101" t="s">
        <v>14</v>
      </c>
      <c r="E19" s="101" t="s">
        <v>15</v>
      </c>
      <c r="H19" s="105"/>
      <c r="I19" s="106"/>
    </row>
    <row r="20" spans="1:15" ht="26.25" x14ac:dyDescent="0.25">
      <c r="A20" s="102"/>
      <c r="B20" s="103" t="s">
        <v>97</v>
      </c>
      <c r="C20" s="104"/>
      <c r="D20" s="104"/>
      <c r="E20" s="104" t="s">
        <v>75</v>
      </c>
      <c r="H20" s="105">
        <f>COUNTA(C20:E20)</f>
        <v>1</v>
      </c>
      <c r="I20" s="106" t="str">
        <f t="shared" si="0"/>
        <v>OK</v>
      </c>
    </row>
    <row r="21" spans="1:15" ht="15" x14ac:dyDescent="0.25">
      <c r="A21" s="100">
        <v>9</v>
      </c>
      <c r="B21" s="100" t="s">
        <v>32</v>
      </c>
      <c r="C21" s="101" t="s">
        <v>13</v>
      </c>
      <c r="D21" s="101" t="s">
        <v>14</v>
      </c>
      <c r="E21" s="101" t="s">
        <v>15</v>
      </c>
      <c r="H21" s="105"/>
      <c r="I21" s="106"/>
    </row>
    <row r="22" spans="1:15" ht="26.25" x14ac:dyDescent="0.25">
      <c r="A22" s="102"/>
      <c r="B22" s="103" t="s">
        <v>98</v>
      </c>
      <c r="C22" s="107"/>
      <c r="D22" s="107" t="s">
        <v>75</v>
      </c>
      <c r="E22" s="107"/>
      <c r="H22" s="105">
        <f>COUNTA(C22:E22)</f>
        <v>1</v>
      </c>
      <c r="I22" s="106" t="str">
        <f t="shared" si="0"/>
        <v>OK</v>
      </c>
    </row>
    <row r="23" spans="1:15" ht="15" x14ac:dyDescent="0.25">
      <c r="C23" s="108" t="s">
        <v>13</v>
      </c>
      <c r="D23" s="108" t="s">
        <v>14</v>
      </c>
      <c r="E23" s="108" t="s">
        <v>15</v>
      </c>
      <c r="H23" s="105"/>
      <c r="I23" s="106"/>
    </row>
    <row r="24" spans="1:15" ht="15" x14ac:dyDescent="0.25">
      <c r="B24" s="109" t="s">
        <v>34</v>
      </c>
      <c r="C24" s="110">
        <f>COUNTA(C6,C8,C10,C12,C14,C16,C18,C20,C22)</f>
        <v>0</v>
      </c>
      <c r="D24" s="110">
        <f>COUNTA(D6,D8,D10,D12,D14,D16,D18,D20,D22)</f>
        <v>7</v>
      </c>
      <c r="E24" s="110">
        <f>COUNTA(E6,E8,E10,E12,E14,E16,E18,E20,E22)</f>
        <v>2</v>
      </c>
      <c r="H24" s="105">
        <f>SUM(C24:E24)</f>
        <v>9</v>
      </c>
      <c r="I24" s="106" t="str">
        <f>IF(H24=9,"OK","ERRORE TOTALI")</f>
        <v>OK</v>
      </c>
      <c r="L24" s="94" t="s">
        <v>35</v>
      </c>
    </row>
    <row r="25" spans="1:15" ht="15.75" thickBot="1" x14ac:dyDescent="0.3">
      <c r="H25" s="105"/>
      <c r="I25" s="106"/>
    </row>
    <row r="26" spans="1:15" ht="15.75" customHeight="1" thickBot="1" x14ac:dyDescent="0.3">
      <c r="A26" s="193" t="s">
        <v>36</v>
      </c>
      <c r="B26" s="194"/>
      <c r="C26" s="195" t="s">
        <v>11</v>
      </c>
      <c r="D26" s="195"/>
      <c r="E26" s="195"/>
      <c r="H26" s="105"/>
      <c r="I26" s="106"/>
    </row>
    <row r="27" spans="1:15" ht="15" x14ac:dyDescent="0.25">
      <c r="A27" s="111">
        <v>1</v>
      </c>
      <c r="B27" s="112" t="s">
        <v>37</v>
      </c>
      <c r="C27" s="101" t="s">
        <v>13</v>
      </c>
      <c r="D27" s="101" t="s">
        <v>14</v>
      </c>
      <c r="E27" s="101" t="s">
        <v>15</v>
      </c>
      <c r="H27" s="105"/>
      <c r="I27" s="106"/>
    </row>
    <row r="28" spans="1:15" ht="39.75" customHeight="1" thickBot="1" x14ac:dyDescent="0.3">
      <c r="A28" s="113"/>
      <c r="B28" s="114" t="s">
        <v>38</v>
      </c>
      <c r="C28" s="104"/>
      <c r="D28" s="104"/>
      <c r="E28" s="104" t="s">
        <v>75</v>
      </c>
      <c r="H28" s="105">
        <f>COUNTA(C28:E28)</f>
        <v>1</v>
      </c>
      <c r="I28" s="106" t="str">
        <f>IF(H28=1,"OK","VALORIZZARE UN LIVELLO")</f>
        <v>OK</v>
      </c>
      <c r="J28" s="196"/>
      <c r="K28" s="196"/>
      <c r="L28" s="196"/>
      <c r="M28" s="196"/>
      <c r="N28" s="196"/>
      <c r="O28" s="196"/>
    </row>
    <row r="29" spans="1:15" ht="15" x14ac:dyDescent="0.25">
      <c r="A29" s="111">
        <v>2</v>
      </c>
      <c r="B29" s="112" t="s">
        <v>39</v>
      </c>
      <c r="C29" s="101" t="s">
        <v>13</v>
      </c>
      <c r="D29" s="101" t="s">
        <v>14</v>
      </c>
      <c r="E29" s="101" t="s">
        <v>15</v>
      </c>
      <c r="H29" s="105"/>
      <c r="I29" s="106"/>
    </row>
    <row r="30" spans="1:15" ht="27" thickBot="1" x14ac:dyDescent="0.3">
      <c r="A30" s="113"/>
      <c r="B30" s="114" t="s">
        <v>40</v>
      </c>
      <c r="C30" s="104"/>
      <c r="D30" s="104"/>
      <c r="E30" s="104" t="s">
        <v>75</v>
      </c>
      <c r="H30" s="105">
        <f>COUNTA(C30:E30)</f>
        <v>1</v>
      </c>
      <c r="I30" s="106" t="str">
        <f>IF(H30=1,"OK","VALORIZZARE UN LIVELLO")</f>
        <v>OK</v>
      </c>
    </row>
    <row r="31" spans="1:15" ht="15" x14ac:dyDescent="0.25">
      <c r="A31" s="111">
        <v>3</v>
      </c>
      <c r="B31" s="112" t="s">
        <v>41</v>
      </c>
      <c r="C31" s="101" t="s">
        <v>13</v>
      </c>
      <c r="D31" s="101" t="s">
        <v>14</v>
      </c>
      <c r="E31" s="101" t="s">
        <v>15</v>
      </c>
      <c r="H31" s="105"/>
      <c r="I31" s="106"/>
    </row>
    <row r="32" spans="1:15" ht="27" thickBot="1" x14ac:dyDescent="0.3">
      <c r="A32" s="113"/>
      <c r="B32" s="114" t="s">
        <v>42</v>
      </c>
      <c r="C32" s="104"/>
      <c r="D32" s="104" t="s">
        <v>75</v>
      </c>
      <c r="E32" s="104"/>
      <c r="H32" s="105">
        <f>COUNTA(C32:E32)</f>
        <v>1</v>
      </c>
      <c r="I32" s="106" t="str">
        <f>IF(H32=1,"OK","VALORIZZARE UN LIVELLO")</f>
        <v>OK</v>
      </c>
    </row>
    <row r="33" spans="1:16" ht="15" x14ac:dyDescent="0.25">
      <c r="A33" s="111">
        <v>4</v>
      </c>
      <c r="B33" s="112" t="s">
        <v>43</v>
      </c>
      <c r="C33" s="101" t="s">
        <v>13</v>
      </c>
      <c r="D33" s="101" t="s">
        <v>14</v>
      </c>
      <c r="E33" s="101" t="s">
        <v>15</v>
      </c>
      <c r="H33" s="105"/>
      <c r="I33" s="106"/>
    </row>
    <row r="34" spans="1:16" ht="39.75" thickBot="1" x14ac:dyDescent="0.3">
      <c r="A34" s="113"/>
      <c r="B34" s="115" t="s">
        <v>99</v>
      </c>
      <c r="C34" s="104"/>
      <c r="D34" s="104"/>
      <c r="E34" s="104" t="s">
        <v>75</v>
      </c>
      <c r="H34" s="105">
        <f>COUNTA(C34:E34)</f>
        <v>1</v>
      </c>
      <c r="I34" s="106" t="str">
        <f>IF(H34=1,"OK","VALORIZZARE UN LIVELLO")</f>
        <v>OK</v>
      </c>
    </row>
    <row r="35" spans="1:16" ht="15" x14ac:dyDescent="0.25">
      <c r="C35" s="116" t="s">
        <v>13</v>
      </c>
      <c r="D35" s="116" t="s">
        <v>14</v>
      </c>
      <c r="E35" s="116" t="s">
        <v>15</v>
      </c>
      <c r="H35" s="105"/>
      <c r="I35" s="106"/>
    </row>
    <row r="36" spans="1:16" ht="15" x14ac:dyDescent="0.25">
      <c r="B36" s="117" t="s">
        <v>45</v>
      </c>
      <c r="C36" s="110">
        <f>COUNTA(C28,C30,C32,C34)</f>
        <v>0</v>
      </c>
      <c r="D36" s="110">
        <f>COUNTA(D28,D30,D32,D34)</f>
        <v>1</v>
      </c>
      <c r="E36" s="110">
        <f>COUNTA(E28,E30,E32,E34)</f>
        <v>3</v>
      </c>
      <c r="H36" s="105">
        <f>SUM(C36:E36)</f>
        <v>4</v>
      </c>
      <c r="I36" s="106" t="str">
        <f>IF(H36=4,"OK","ERRORE TOTALI")</f>
        <v>OK</v>
      </c>
      <c r="L36" s="94" t="s">
        <v>35</v>
      </c>
    </row>
    <row r="38" spans="1:16" ht="15.75" x14ac:dyDescent="0.25">
      <c r="B38" s="118" t="s">
        <v>46</v>
      </c>
      <c r="C38" s="108" t="s">
        <v>13</v>
      </c>
      <c r="D38" s="108" t="s">
        <v>14</v>
      </c>
      <c r="E38" s="108" t="s">
        <v>15</v>
      </c>
      <c r="F38" s="108" t="s">
        <v>47</v>
      </c>
    </row>
    <row r="39" spans="1:16" x14ac:dyDescent="0.2">
      <c r="B39" s="119" t="s">
        <v>3</v>
      </c>
      <c r="C39" s="120">
        <f>C24*C57</f>
        <v>0</v>
      </c>
      <c r="D39" s="120">
        <f>D24*D57</f>
        <v>42</v>
      </c>
      <c r="E39" s="120">
        <f>E24*E57</f>
        <v>6</v>
      </c>
      <c r="F39" s="121">
        <f>SUM(C39:E39)</f>
        <v>48</v>
      </c>
      <c r="G39" s="120" t="str">
        <f>IF(F39&lt;C63,"BASSO",(IF(F39&lt;C62,"MEDIO","ALTO")))</f>
        <v>MEDIO</v>
      </c>
    </row>
    <row r="40" spans="1:16" x14ac:dyDescent="0.2">
      <c r="B40" s="122" t="s">
        <v>4</v>
      </c>
      <c r="C40" s="123">
        <f>C36*C58</f>
        <v>0</v>
      </c>
      <c r="D40" s="123">
        <f>D36*D58</f>
        <v>4</v>
      </c>
      <c r="E40" s="123">
        <f>E36*E58</f>
        <v>6</v>
      </c>
      <c r="F40" s="124">
        <f>SUM(C40:E40)</f>
        <v>10</v>
      </c>
      <c r="G40" s="123" t="str">
        <f>IF(F40&lt;C68,"BASSO",(IF(F40&lt;C67,"MEDIO","ALTO")))</f>
        <v>BASSO</v>
      </c>
    </row>
    <row r="41" spans="1:16" ht="16.5" thickBot="1" x14ac:dyDescent="0.3">
      <c r="B41" s="125" t="s">
        <v>48</v>
      </c>
      <c r="C41" s="126"/>
      <c r="D41" s="126"/>
      <c r="E41" s="126"/>
      <c r="F41" s="126"/>
      <c r="G41" s="126" t="str">
        <f>IF(I44=2,J44,(IF(I45=2,J45,(IF(I46=2,J46,(IF(I47=2,J47,(IF(I48=2,J48,(IF(I49=2,J49,(IF(I50=2,J50,(IF(I51=2,J51,J52)))))))))))))))</f>
        <v>BASSO</v>
      </c>
    </row>
    <row r="42" spans="1:16" ht="13.5" customHeight="1" thickBot="1" x14ac:dyDescent="0.25">
      <c r="K42" s="197" t="s">
        <v>49</v>
      </c>
      <c r="L42" s="198"/>
      <c r="M42" s="198"/>
      <c r="N42" s="198"/>
      <c r="O42" s="198"/>
      <c r="P42" s="199"/>
    </row>
    <row r="43" spans="1:16" ht="26.25" thickBot="1" x14ac:dyDescent="0.25">
      <c r="B43" s="127"/>
      <c r="C43" s="127" t="s">
        <v>50</v>
      </c>
      <c r="D43" s="127" t="s">
        <v>51</v>
      </c>
      <c r="E43" s="127" t="s">
        <v>52</v>
      </c>
      <c r="F43" s="127"/>
      <c r="G43" s="127"/>
      <c r="H43" s="127"/>
      <c r="I43" s="127"/>
      <c r="J43" s="127"/>
      <c r="K43" s="128" t="s">
        <v>53</v>
      </c>
      <c r="L43" s="129"/>
      <c r="M43" s="129" t="s">
        <v>54</v>
      </c>
      <c r="N43" s="129"/>
      <c r="O43" s="129" t="s">
        <v>55</v>
      </c>
      <c r="P43" s="130"/>
    </row>
    <row r="44" spans="1:16" ht="13.5" thickBot="1" x14ac:dyDescent="0.25">
      <c r="B44" s="127"/>
      <c r="C44" s="127" t="s">
        <v>13</v>
      </c>
      <c r="D44" s="127" t="s">
        <v>13</v>
      </c>
      <c r="E44" s="127" t="s">
        <v>13</v>
      </c>
      <c r="F44" s="127"/>
      <c r="G44" s="127">
        <f>IF(G39=C44,1,0)</f>
        <v>0</v>
      </c>
      <c r="H44" s="127">
        <f>IF(G40=D44,1,0)</f>
        <v>0</v>
      </c>
      <c r="I44" s="127">
        <f>SUM(G44:H44)</f>
        <v>0</v>
      </c>
      <c r="J44" s="127" t="str">
        <f>IF(I44=2,E44,"  ")</f>
        <v xml:space="preserve">  </v>
      </c>
      <c r="K44" s="131" t="s">
        <v>56</v>
      </c>
      <c r="L44" s="132" t="str">
        <f>P44</f>
        <v xml:space="preserve"> </v>
      </c>
      <c r="M44" s="133" t="s">
        <v>56</v>
      </c>
      <c r="N44" s="132" t="str">
        <f>P44</f>
        <v xml:space="preserve"> </v>
      </c>
      <c r="O44" s="133" t="s">
        <v>57</v>
      </c>
      <c r="P44" s="132" t="str">
        <f>IF(J44=O44,"x"," ")</f>
        <v xml:space="preserve"> </v>
      </c>
    </row>
    <row r="45" spans="1:16" ht="13.5" thickBot="1" x14ac:dyDescent="0.25">
      <c r="B45" s="127"/>
      <c r="C45" s="127" t="s">
        <v>13</v>
      </c>
      <c r="D45" s="127" t="s">
        <v>14</v>
      </c>
      <c r="E45" s="127" t="s">
        <v>58</v>
      </c>
      <c r="F45" s="127"/>
      <c r="G45" s="127">
        <f>IF(G39=C45,1,0)</f>
        <v>0</v>
      </c>
      <c r="H45" s="127">
        <f>IF(G40=D45,1,0)</f>
        <v>0</v>
      </c>
      <c r="I45" s="127">
        <f t="shared" ref="I45:I52" si="1">SUM(G45:H45)</f>
        <v>0</v>
      </c>
      <c r="J45" s="127" t="str">
        <f t="shared" ref="J45:J52" si="2">IF(I45=2,E45,"  ")</f>
        <v xml:space="preserve">  </v>
      </c>
      <c r="K45" s="134" t="s">
        <v>57</v>
      </c>
      <c r="L45" s="135" t="str">
        <f t="shared" ref="L45:L52" si="3">P45</f>
        <v xml:space="preserve"> </v>
      </c>
      <c r="M45" s="136" t="s">
        <v>59</v>
      </c>
      <c r="N45" s="135" t="str">
        <f t="shared" ref="N45:N52" si="4">P45</f>
        <v xml:space="preserve"> </v>
      </c>
      <c r="O45" s="136" t="s">
        <v>60</v>
      </c>
      <c r="P45" s="135" t="str">
        <f t="shared" ref="P45:P52" si="5">IF(J45=O45,"x"," ")</f>
        <v xml:space="preserve"> </v>
      </c>
    </row>
    <row r="46" spans="1:16" ht="13.5" thickBot="1" x14ac:dyDescent="0.25">
      <c r="B46" s="127"/>
      <c r="C46" s="127" t="s">
        <v>14</v>
      </c>
      <c r="D46" s="127" t="s">
        <v>13</v>
      </c>
      <c r="E46" s="127" t="s">
        <v>58</v>
      </c>
      <c r="F46" s="127"/>
      <c r="G46" s="127">
        <f>IF(G39=C46,1,0)</f>
        <v>1</v>
      </c>
      <c r="H46" s="127">
        <f>IF(G40=D46,1,0)</f>
        <v>0</v>
      </c>
      <c r="I46" s="127">
        <f t="shared" si="1"/>
        <v>1</v>
      </c>
      <c r="J46" s="127" t="str">
        <f t="shared" si="2"/>
        <v xml:space="preserve">  </v>
      </c>
      <c r="K46" s="134" t="s">
        <v>59</v>
      </c>
      <c r="L46" s="135" t="str">
        <f t="shared" si="3"/>
        <v xml:space="preserve"> </v>
      </c>
      <c r="M46" s="136" t="s">
        <v>57</v>
      </c>
      <c r="N46" s="135" t="str">
        <f t="shared" si="4"/>
        <v xml:space="preserve"> </v>
      </c>
      <c r="O46" s="136" t="s">
        <v>60</v>
      </c>
      <c r="P46" s="135" t="str">
        <f t="shared" si="5"/>
        <v xml:space="preserve"> </v>
      </c>
    </row>
    <row r="47" spans="1:16" ht="13.5" thickBot="1" x14ac:dyDescent="0.25">
      <c r="B47" s="127"/>
      <c r="C47" s="127" t="s">
        <v>13</v>
      </c>
      <c r="D47" s="127" t="s">
        <v>15</v>
      </c>
      <c r="E47" s="127" t="s">
        <v>14</v>
      </c>
      <c r="F47" s="127"/>
      <c r="G47" s="127">
        <f>IF(G39=C47,1,0)</f>
        <v>0</v>
      </c>
      <c r="H47" s="127">
        <f>IF(G40=D47,1,0)</f>
        <v>1</v>
      </c>
      <c r="I47" s="127">
        <f t="shared" si="1"/>
        <v>1</v>
      </c>
      <c r="J47" s="127" t="str">
        <f t="shared" si="2"/>
        <v xml:space="preserve">  </v>
      </c>
      <c r="K47" s="137" t="s">
        <v>57</v>
      </c>
      <c r="L47" s="138" t="str">
        <f t="shared" si="3"/>
        <v xml:space="preserve"> </v>
      </c>
      <c r="M47" s="139" t="s">
        <v>61</v>
      </c>
      <c r="N47" s="138" t="str">
        <f t="shared" si="4"/>
        <v xml:space="preserve"> </v>
      </c>
      <c r="O47" s="139" t="s">
        <v>59</v>
      </c>
      <c r="P47" s="138" t="str">
        <f t="shared" si="5"/>
        <v xml:space="preserve"> </v>
      </c>
    </row>
    <row r="48" spans="1:16" ht="13.5" thickBot="1" x14ac:dyDescent="0.25">
      <c r="B48" s="127"/>
      <c r="C48" s="127" t="s">
        <v>14</v>
      </c>
      <c r="D48" s="127" t="s">
        <v>14</v>
      </c>
      <c r="E48" s="127" t="s">
        <v>14</v>
      </c>
      <c r="F48" s="127"/>
      <c r="G48" s="127">
        <f>IF(G39=C48,1,0)</f>
        <v>1</v>
      </c>
      <c r="H48" s="127">
        <f>IF(G40=D48,1,0)</f>
        <v>0</v>
      </c>
      <c r="I48" s="127">
        <f t="shared" si="1"/>
        <v>1</v>
      </c>
      <c r="J48" s="127" t="str">
        <f t="shared" si="2"/>
        <v xml:space="preserve">  </v>
      </c>
      <c r="K48" s="137" t="s">
        <v>59</v>
      </c>
      <c r="L48" s="138" t="str">
        <f t="shared" si="3"/>
        <v xml:space="preserve"> </v>
      </c>
      <c r="M48" s="139" t="s">
        <v>59</v>
      </c>
      <c r="N48" s="138" t="str">
        <f t="shared" si="4"/>
        <v xml:space="preserve"> </v>
      </c>
      <c r="O48" s="139" t="s">
        <v>59</v>
      </c>
      <c r="P48" s="138" t="str">
        <f t="shared" si="5"/>
        <v xml:space="preserve"> </v>
      </c>
    </row>
    <row r="49" spans="2:16" ht="13.5" thickBot="1" x14ac:dyDescent="0.25">
      <c r="B49" s="127"/>
      <c r="C49" s="127" t="s">
        <v>15</v>
      </c>
      <c r="D49" s="127" t="s">
        <v>13</v>
      </c>
      <c r="E49" s="127" t="s">
        <v>14</v>
      </c>
      <c r="F49" s="127"/>
      <c r="G49" s="127">
        <f>IF(G39=C49,1,0)</f>
        <v>0</v>
      </c>
      <c r="H49" s="127">
        <f>IF(G40=D49,1,0)</f>
        <v>0</v>
      </c>
      <c r="I49" s="127">
        <f t="shared" si="1"/>
        <v>0</v>
      </c>
      <c r="J49" s="127" t="str">
        <f t="shared" si="2"/>
        <v xml:space="preserve">  </v>
      </c>
      <c r="K49" s="137" t="s">
        <v>62</v>
      </c>
      <c r="L49" s="138" t="str">
        <f t="shared" si="3"/>
        <v xml:space="preserve"> </v>
      </c>
      <c r="M49" s="139" t="s">
        <v>57</v>
      </c>
      <c r="N49" s="138" t="str">
        <f t="shared" si="4"/>
        <v xml:space="preserve"> </v>
      </c>
      <c r="O49" s="139" t="s">
        <v>59</v>
      </c>
      <c r="P49" s="138" t="str">
        <f t="shared" si="5"/>
        <v xml:space="preserve"> </v>
      </c>
    </row>
    <row r="50" spans="2:16" ht="13.5" thickBot="1" x14ac:dyDescent="0.25">
      <c r="B50" s="127"/>
      <c r="C50" s="127" t="s">
        <v>14</v>
      </c>
      <c r="D50" s="127" t="s">
        <v>15</v>
      </c>
      <c r="E50" s="127" t="s">
        <v>15</v>
      </c>
      <c r="F50" s="127"/>
      <c r="G50" s="127">
        <f>IF(G39=C50,1,0)</f>
        <v>1</v>
      </c>
      <c r="H50" s="127">
        <f>IF(G40=D50,1,0)</f>
        <v>1</v>
      </c>
      <c r="I50" s="127">
        <f t="shared" si="1"/>
        <v>2</v>
      </c>
      <c r="J50" s="127" t="str">
        <f t="shared" si="2"/>
        <v>BASSO</v>
      </c>
      <c r="K50" s="140" t="s">
        <v>59</v>
      </c>
      <c r="L50" s="141" t="str">
        <f t="shared" si="3"/>
        <v>x</v>
      </c>
      <c r="M50" s="142" t="s">
        <v>62</v>
      </c>
      <c r="N50" s="141" t="str">
        <f t="shared" si="4"/>
        <v>x</v>
      </c>
      <c r="O50" s="142" t="s">
        <v>62</v>
      </c>
      <c r="P50" s="141" t="str">
        <f t="shared" si="5"/>
        <v>x</v>
      </c>
    </row>
    <row r="51" spans="2:16" ht="13.5" thickBot="1" x14ac:dyDescent="0.25">
      <c r="B51" s="127"/>
      <c r="C51" s="127" t="s">
        <v>15</v>
      </c>
      <c r="D51" s="127" t="s">
        <v>14</v>
      </c>
      <c r="E51" s="127" t="s">
        <v>15</v>
      </c>
      <c r="F51" s="127"/>
      <c r="G51" s="127">
        <f>IF(G39=C51,1,0)</f>
        <v>0</v>
      </c>
      <c r="H51" s="127">
        <f>IF(G40=D51,1,0)</f>
        <v>0</v>
      </c>
      <c r="I51" s="127">
        <f t="shared" si="1"/>
        <v>0</v>
      </c>
      <c r="J51" s="127" t="str">
        <f t="shared" si="2"/>
        <v xml:space="preserve">  </v>
      </c>
      <c r="K51" s="140" t="s">
        <v>62</v>
      </c>
      <c r="L51" s="141" t="str">
        <f t="shared" si="3"/>
        <v xml:space="preserve"> </v>
      </c>
      <c r="M51" s="142" t="s">
        <v>59</v>
      </c>
      <c r="N51" s="141" t="str">
        <f t="shared" si="4"/>
        <v xml:space="preserve"> </v>
      </c>
      <c r="O51" s="142" t="s">
        <v>62</v>
      </c>
      <c r="P51" s="141" t="str">
        <f t="shared" si="5"/>
        <v xml:space="preserve"> </v>
      </c>
    </row>
    <row r="52" spans="2:16" ht="13.5" thickBot="1" x14ac:dyDescent="0.25">
      <c r="B52" s="127"/>
      <c r="C52" s="127" t="s">
        <v>15</v>
      </c>
      <c r="D52" s="127" t="s">
        <v>15</v>
      </c>
      <c r="E52" s="127" t="s">
        <v>63</v>
      </c>
      <c r="F52" s="127"/>
      <c r="G52" s="127">
        <f>IF(G39=C52,1,0)</f>
        <v>0</v>
      </c>
      <c r="H52" s="127">
        <f>IF(G40=D52,1,0)</f>
        <v>1</v>
      </c>
      <c r="I52" s="127">
        <f t="shared" si="1"/>
        <v>1</v>
      </c>
      <c r="J52" s="127" t="str">
        <f t="shared" si="2"/>
        <v xml:space="preserve">  </v>
      </c>
      <c r="K52" s="143" t="s">
        <v>62</v>
      </c>
      <c r="L52" s="144" t="str">
        <f t="shared" si="3"/>
        <v xml:space="preserve"> </v>
      </c>
      <c r="M52" s="145" t="s">
        <v>62</v>
      </c>
      <c r="N52" s="144" t="str">
        <f t="shared" si="4"/>
        <v xml:space="preserve"> </v>
      </c>
      <c r="O52" s="145" t="s">
        <v>64</v>
      </c>
      <c r="P52" s="144" t="str">
        <f t="shared" si="5"/>
        <v xml:space="preserve"> </v>
      </c>
    </row>
    <row r="53" spans="2:16" x14ac:dyDescent="0.2">
      <c r="B53" s="127"/>
      <c r="C53" s="127"/>
      <c r="D53" s="127"/>
      <c r="E53" s="127"/>
      <c r="F53" s="127"/>
      <c r="G53" s="127"/>
      <c r="H53" s="127"/>
      <c r="I53" s="127"/>
      <c r="J53" s="127"/>
    </row>
    <row r="56" spans="2:16" x14ac:dyDescent="0.2">
      <c r="B56" s="146" t="s">
        <v>65</v>
      </c>
      <c r="C56" s="108" t="s">
        <v>13</v>
      </c>
      <c r="D56" s="108" t="s">
        <v>14</v>
      </c>
      <c r="E56" s="108" t="s">
        <v>15</v>
      </c>
      <c r="G56" s="147" t="s">
        <v>66</v>
      </c>
      <c r="H56" s="147" t="s">
        <v>67</v>
      </c>
      <c r="I56" s="147" t="s">
        <v>68</v>
      </c>
      <c r="J56" s="148"/>
      <c r="K56" s="148"/>
      <c r="L56" s="149"/>
      <c r="M56" s="149"/>
      <c r="N56" s="149"/>
      <c r="O56" s="149"/>
    </row>
    <row r="57" spans="2:16" x14ac:dyDescent="0.2">
      <c r="B57" s="146" t="s">
        <v>3</v>
      </c>
      <c r="C57" s="150">
        <v>9</v>
      </c>
      <c r="D57" s="150">
        <v>6</v>
      </c>
      <c r="E57" s="150">
        <v>3</v>
      </c>
      <c r="G57" s="147">
        <f>C57*9</f>
        <v>81</v>
      </c>
      <c r="H57" s="147">
        <f>D57*9</f>
        <v>54</v>
      </c>
      <c r="I57" s="147">
        <f>E57*9</f>
        <v>27</v>
      </c>
      <c r="J57" s="148"/>
      <c r="K57" s="148"/>
      <c r="L57" s="149"/>
      <c r="M57" s="149"/>
      <c r="N57" s="149"/>
      <c r="O57" s="149"/>
    </row>
    <row r="58" spans="2:16" x14ac:dyDescent="0.2">
      <c r="B58" s="146" t="s">
        <v>4</v>
      </c>
      <c r="C58" s="150">
        <v>6</v>
      </c>
      <c r="D58" s="150">
        <v>4</v>
      </c>
      <c r="E58" s="150">
        <v>2</v>
      </c>
      <c r="G58" s="147">
        <f>C58*4</f>
        <v>24</v>
      </c>
      <c r="H58" s="147">
        <f>D58*4</f>
        <v>16</v>
      </c>
      <c r="I58" s="147">
        <f>E58*4</f>
        <v>8</v>
      </c>
      <c r="J58" s="149"/>
      <c r="K58" s="149"/>
      <c r="L58" s="149"/>
      <c r="M58" s="149"/>
      <c r="N58" s="149"/>
      <c r="O58" s="149"/>
    </row>
    <row r="59" spans="2:16" x14ac:dyDescent="0.2">
      <c r="C59" s="151"/>
      <c r="D59" s="151"/>
      <c r="E59" s="151"/>
      <c r="J59" s="149"/>
      <c r="K59" s="149"/>
      <c r="L59" s="152"/>
      <c r="M59" s="149"/>
      <c r="N59" s="149"/>
      <c r="O59" s="149"/>
    </row>
    <row r="60" spans="2:16" x14ac:dyDescent="0.2">
      <c r="C60" s="151"/>
      <c r="D60" s="151"/>
      <c r="E60" s="151"/>
      <c r="J60" s="149"/>
      <c r="K60" s="149"/>
      <c r="L60" s="153"/>
      <c r="M60" s="149"/>
      <c r="N60" s="149"/>
      <c r="O60" s="149"/>
    </row>
    <row r="61" spans="2:16" x14ac:dyDescent="0.2">
      <c r="B61" s="154" t="s">
        <v>69</v>
      </c>
      <c r="C61" s="151"/>
      <c r="D61" s="151"/>
      <c r="E61" s="151"/>
      <c r="J61" s="149"/>
      <c r="K61" s="149"/>
      <c r="L61" s="153"/>
      <c r="M61" s="149"/>
      <c r="N61" s="149"/>
      <c r="O61" s="149"/>
    </row>
    <row r="62" spans="2:16" x14ac:dyDescent="0.2">
      <c r="B62" s="155" t="s">
        <v>70</v>
      </c>
      <c r="C62" s="150">
        <v>61</v>
      </c>
      <c r="D62" s="156" t="s">
        <v>71</v>
      </c>
      <c r="E62" s="157">
        <f>G57</f>
        <v>81</v>
      </c>
      <c r="J62" s="149"/>
      <c r="K62" s="149"/>
      <c r="L62" s="153"/>
      <c r="M62" s="149"/>
      <c r="N62" s="149"/>
      <c r="O62" s="149"/>
    </row>
    <row r="63" spans="2:16" x14ac:dyDescent="0.2">
      <c r="B63" s="155" t="s">
        <v>72</v>
      </c>
      <c r="C63" s="150">
        <v>40</v>
      </c>
      <c r="D63" s="156" t="s">
        <v>71</v>
      </c>
      <c r="E63" s="150">
        <v>60</v>
      </c>
      <c r="J63" s="149"/>
      <c r="K63" s="149"/>
      <c r="L63" s="152"/>
      <c r="M63" s="149"/>
      <c r="N63" s="149"/>
      <c r="O63" s="149"/>
    </row>
    <row r="64" spans="2:16" x14ac:dyDescent="0.2">
      <c r="B64" s="155" t="s">
        <v>73</v>
      </c>
      <c r="C64" s="157">
        <f>I57</f>
        <v>27</v>
      </c>
      <c r="D64" s="156" t="s">
        <v>71</v>
      </c>
      <c r="E64" s="150">
        <v>39</v>
      </c>
      <c r="J64" s="149"/>
      <c r="K64" s="149"/>
      <c r="L64" s="153"/>
      <c r="M64" s="149"/>
      <c r="N64" s="149"/>
      <c r="O64" s="149"/>
    </row>
    <row r="65" spans="2:15" x14ac:dyDescent="0.2">
      <c r="B65" s="146"/>
      <c r="C65" s="151"/>
      <c r="D65" s="151"/>
      <c r="E65" s="151"/>
      <c r="J65" s="149"/>
      <c r="K65" s="149"/>
      <c r="L65" s="153"/>
      <c r="M65" s="149"/>
      <c r="N65" s="149"/>
      <c r="O65" s="149"/>
    </row>
    <row r="66" spans="2:15" x14ac:dyDescent="0.2">
      <c r="B66" s="154" t="s">
        <v>74</v>
      </c>
      <c r="C66" s="151"/>
      <c r="D66" s="151"/>
      <c r="E66" s="151"/>
      <c r="J66" s="149"/>
      <c r="K66" s="149"/>
      <c r="L66" s="153"/>
      <c r="M66" s="149"/>
      <c r="N66" s="149"/>
      <c r="O66" s="149"/>
    </row>
    <row r="67" spans="2:15" x14ac:dyDescent="0.2">
      <c r="B67" s="155" t="s">
        <v>70</v>
      </c>
      <c r="C67" s="150">
        <v>18</v>
      </c>
      <c r="D67" s="156" t="s">
        <v>71</v>
      </c>
      <c r="E67" s="157">
        <f>G58</f>
        <v>24</v>
      </c>
    </row>
    <row r="68" spans="2:15" x14ac:dyDescent="0.2">
      <c r="B68" s="155" t="s">
        <v>72</v>
      </c>
      <c r="C68" s="150">
        <v>11</v>
      </c>
      <c r="D68" s="156" t="s">
        <v>71</v>
      </c>
      <c r="E68" s="150">
        <v>17</v>
      </c>
    </row>
    <row r="69" spans="2:15" x14ac:dyDescent="0.2">
      <c r="B69" s="155" t="s">
        <v>73</v>
      </c>
      <c r="C69" s="157">
        <f>I58</f>
        <v>8</v>
      </c>
      <c r="D69" s="156" t="s">
        <v>71</v>
      </c>
      <c r="E69" s="150">
        <v>10</v>
      </c>
    </row>
  </sheetData>
  <sheetProtection formatCells="0" formatColumns="0" formatRows="0"/>
  <protectedRanges>
    <protectedRange sqref="C34:E34 C32:E32 C30:E30 C28:E28 C22:E22 C20:E20 C18:E18 C16:E16 C14:E14 C12:E12 C10:E10 C8:E8 C6:E6 B3" name="Intervallo1"/>
    <protectedRange sqref="B2" name="Intervallo1_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25" zoomScaleNormal="100" workbookViewId="0">
      <selection activeCell="C32" sqref="C32"/>
    </sheetView>
  </sheetViews>
  <sheetFormatPr defaultRowHeight="12.75" x14ac:dyDescent="0.2"/>
  <cols>
    <col min="1" max="1" width="3.28515625" style="94" customWidth="1"/>
    <col min="2" max="2" width="76.140625" style="94" customWidth="1"/>
    <col min="3" max="3" width="5.140625" style="94" bestFit="1" customWidth="1"/>
    <col min="4" max="4" width="6.28515625" style="94" customWidth="1"/>
    <col min="5" max="5" width="6.140625" style="94" bestFit="1" customWidth="1"/>
    <col min="6" max="6" width="3.85546875" style="94" customWidth="1"/>
    <col min="7" max="7" width="8.140625" style="94" customWidth="1"/>
    <col min="8" max="8" width="4" style="94" customWidth="1"/>
    <col min="9" max="9" width="10.5703125" style="94" customWidth="1"/>
    <col min="10" max="16384" width="9.140625" style="94"/>
  </cols>
  <sheetData>
    <row r="1" spans="1:9" ht="15" x14ac:dyDescent="0.25">
      <c r="B1" s="95" t="s">
        <v>9</v>
      </c>
    </row>
    <row r="2" spans="1:9" ht="29.25" customHeight="1" x14ac:dyDescent="0.25">
      <c r="B2" s="96" t="s">
        <v>130</v>
      </c>
      <c r="C2" s="97"/>
      <c r="D2" s="97"/>
      <c r="E2" s="97"/>
    </row>
    <row r="3" spans="1:9" ht="40.5" customHeight="1" x14ac:dyDescent="0.25">
      <c r="B3" s="158" t="s">
        <v>111</v>
      </c>
      <c r="C3" s="99"/>
      <c r="D3" s="99"/>
      <c r="E3" s="99"/>
    </row>
    <row r="4" spans="1:9" x14ac:dyDescent="0.2">
      <c r="A4" s="192" t="s">
        <v>10</v>
      </c>
      <c r="B4" s="192"/>
      <c r="C4" s="192" t="s">
        <v>11</v>
      </c>
      <c r="D4" s="192"/>
      <c r="E4" s="192"/>
    </row>
    <row r="5" spans="1:9" x14ac:dyDescent="0.2">
      <c r="A5" s="100">
        <v>1</v>
      </c>
      <c r="B5" s="100" t="s">
        <v>12</v>
      </c>
      <c r="C5" s="101" t="s">
        <v>13</v>
      </c>
      <c r="D5" s="101" t="s">
        <v>14</v>
      </c>
      <c r="E5" s="101" t="s">
        <v>15</v>
      </c>
    </row>
    <row r="6" spans="1:9" ht="39" x14ac:dyDescent="0.25">
      <c r="A6" s="102"/>
      <c r="B6" s="103" t="s">
        <v>16</v>
      </c>
      <c r="C6" s="104"/>
      <c r="D6" s="104" t="s">
        <v>75</v>
      </c>
      <c r="E6" s="104"/>
      <c r="H6" s="105">
        <f>COUNTA(C6:E6)</f>
        <v>1</v>
      </c>
      <c r="I6" s="106" t="str">
        <f>IF(H6=1,"OK","VALORIZZARE UN LIVELLO")</f>
        <v>OK</v>
      </c>
    </row>
    <row r="7" spans="1:9" ht="15" x14ac:dyDescent="0.25">
      <c r="A7" s="100">
        <v>2</v>
      </c>
      <c r="B7" s="100" t="s">
        <v>18</v>
      </c>
      <c r="C7" s="101" t="s">
        <v>13</v>
      </c>
      <c r="D7" s="101" t="s">
        <v>14</v>
      </c>
      <c r="E7" s="101" t="s">
        <v>15</v>
      </c>
      <c r="H7" s="105"/>
      <c r="I7" s="106"/>
    </row>
    <row r="8" spans="1:9" ht="26.25" x14ac:dyDescent="0.25">
      <c r="A8" s="102"/>
      <c r="B8" s="103" t="s">
        <v>19</v>
      </c>
      <c r="C8" s="104"/>
      <c r="D8" s="104" t="s">
        <v>75</v>
      </c>
      <c r="E8" s="104"/>
      <c r="H8" s="105">
        <f>COUNTA(C8:E8)</f>
        <v>1</v>
      </c>
      <c r="I8" s="106" t="str">
        <f t="shared" ref="I8:I22" si="0">IF(H8=1,"OK","VALORIZZARE UN LIVELLO")</f>
        <v>OK</v>
      </c>
    </row>
    <row r="9" spans="1:9" ht="15" x14ac:dyDescent="0.25">
      <c r="A9" s="100">
        <v>3</v>
      </c>
      <c r="B9" s="100" t="s">
        <v>95</v>
      </c>
      <c r="C9" s="101" t="s">
        <v>13</v>
      </c>
      <c r="D9" s="101" t="s">
        <v>14</v>
      </c>
      <c r="E9" s="101" t="s">
        <v>15</v>
      </c>
      <c r="H9" s="105"/>
      <c r="I9" s="106"/>
    </row>
    <row r="10" spans="1:9" ht="26.25" x14ac:dyDescent="0.25">
      <c r="A10" s="102"/>
      <c r="B10" s="103" t="s">
        <v>21</v>
      </c>
      <c r="C10" s="104"/>
      <c r="D10" s="104" t="s">
        <v>75</v>
      </c>
      <c r="E10" s="104"/>
      <c r="H10" s="105">
        <f>COUNTA(C10:E10)</f>
        <v>1</v>
      </c>
      <c r="I10" s="106" t="str">
        <f t="shared" si="0"/>
        <v>OK</v>
      </c>
    </row>
    <row r="11" spans="1:9" ht="15" x14ac:dyDescent="0.25">
      <c r="A11" s="100">
        <v>4</v>
      </c>
      <c r="B11" s="100" t="s">
        <v>22</v>
      </c>
      <c r="C11" s="101" t="s">
        <v>13</v>
      </c>
      <c r="D11" s="101" t="s">
        <v>14</v>
      </c>
      <c r="E11" s="101" t="s">
        <v>15</v>
      </c>
      <c r="H11" s="105"/>
      <c r="I11" s="106"/>
    </row>
    <row r="12" spans="1:9" ht="51.75" x14ac:dyDescent="0.25">
      <c r="A12" s="102"/>
      <c r="B12" s="103" t="s">
        <v>23</v>
      </c>
      <c r="C12" s="104"/>
      <c r="D12" s="104"/>
      <c r="E12" s="104" t="s">
        <v>75</v>
      </c>
      <c r="H12" s="105">
        <f>COUNTA(C12:E12)</f>
        <v>1</v>
      </c>
      <c r="I12" s="106" t="str">
        <f t="shared" si="0"/>
        <v>OK</v>
      </c>
    </row>
    <row r="13" spans="1:9" ht="15" x14ac:dyDescent="0.25">
      <c r="A13" s="100">
        <v>5</v>
      </c>
      <c r="B13" s="100" t="s">
        <v>96</v>
      </c>
      <c r="C13" s="101" t="s">
        <v>13</v>
      </c>
      <c r="D13" s="101" t="s">
        <v>14</v>
      </c>
      <c r="E13" s="101" t="s">
        <v>15</v>
      </c>
      <c r="H13" s="105"/>
      <c r="I13" s="106"/>
    </row>
    <row r="14" spans="1:9" ht="39" x14ac:dyDescent="0.25">
      <c r="A14" s="102"/>
      <c r="B14" s="103" t="s">
        <v>25</v>
      </c>
      <c r="C14" s="104"/>
      <c r="D14" s="104"/>
      <c r="E14" s="104" t="s">
        <v>75</v>
      </c>
      <c r="H14" s="105">
        <f>COUNTA(C14:E14)</f>
        <v>1</v>
      </c>
      <c r="I14" s="106" t="str">
        <f t="shared" si="0"/>
        <v>OK</v>
      </c>
    </row>
    <row r="15" spans="1:9" ht="34.5" customHeight="1" x14ac:dyDescent="0.25">
      <c r="A15" s="100">
        <v>6</v>
      </c>
      <c r="B15" s="100" t="s">
        <v>26</v>
      </c>
      <c r="C15" s="101" t="s">
        <v>13</v>
      </c>
      <c r="D15" s="101" t="s">
        <v>14</v>
      </c>
      <c r="E15" s="101" t="s">
        <v>15</v>
      </c>
      <c r="H15" s="105"/>
      <c r="I15" s="106"/>
    </row>
    <row r="16" spans="1:9" ht="21" x14ac:dyDescent="0.25">
      <c r="A16" s="102"/>
      <c r="B16" s="103" t="s">
        <v>27</v>
      </c>
      <c r="C16" s="104"/>
      <c r="D16" s="104" t="s">
        <v>75</v>
      </c>
      <c r="E16" s="104"/>
      <c r="H16" s="105">
        <f>COUNTA(C16:E16)</f>
        <v>1</v>
      </c>
      <c r="I16" s="106" t="str">
        <f t="shared" si="0"/>
        <v>OK</v>
      </c>
    </row>
    <row r="17" spans="1:15" ht="15" x14ac:dyDescent="0.25">
      <c r="A17" s="100">
        <v>7</v>
      </c>
      <c r="B17" s="100" t="s">
        <v>28</v>
      </c>
      <c r="C17" s="101" t="s">
        <v>13</v>
      </c>
      <c r="D17" s="101" t="s">
        <v>14</v>
      </c>
      <c r="E17" s="101" t="s">
        <v>15</v>
      </c>
      <c r="H17" s="105"/>
      <c r="I17" s="106"/>
    </row>
    <row r="18" spans="1:15" ht="54" customHeight="1" x14ac:dyDescent="0.25">
      <c r="A18" s="102"/>
      <c r="B18" s="103" t="s">
        <v>29</v>
      </c>
      <c r="C18" s="104"/>
      <c r="D18" s="104"/>
      <c r="E18" s="104" t="s">
        <v>75</v>
      </c>
      <c r="H18" s="105">
        <f>COUNTA(C18:E18)</f>
        <v>1</v>
      </c>
      <c r="I18" s="106" t="str">
        <f t="shared" si="0"/>
        <v>OK</v>
      </c>
    </row>
    <row r="19" spans="1:15" ht="15" x14ac:dyDescent="0.25">
      <c r="A19" s="100">
        <v>8</v>
      </c>
      <c r="B19" s="100" t="s">
        <v>30</v>
      </c>
      <c r="C19" s="101" t="s">
        <v>13</v>
      </c>
      <c r="D19" s="101" t="s">
        <v>14</v>
      </c>
      <c r="E19" s="101" t="s">
        <v>15</v>
      </c>
      <c r="H19" s="105"/>
      <c r="I19" s="106"/>
    </row>
    <row r="20" spans="1:15" ht="26.25" x14ac:dyDescent="0.25">
      <c r="A20" s="102"/>
      <c r="B20" s="103" t="s">
        <v>97</v>
      </c>
      <c r="C20" s="104"/>
      <c r="D20" s="104"/>
      <c r="E20" s="104" t="s">
        <v>75</v>
      </c>
      <c r="H20" s="105">
        <f>COUNTA(C20:E20)</f>
        <v>1</v>
      </c>
      <c r="I20" s="106" t="str">
        <f t="shared" si="0"/>
        <v>OK</v>
      </c>
    </row>
    <row r="21" spans="1:15" ht="15" x14ac:dyDescent="0.25">
      <c r="A21" s="100">
        <v>9</v>
      </c>
      <c r="B21" s="100" t="s">
        <v>32</v>
      </c>
      <c r="C21" s="101" t="s">
        <v>13</v>
      </c>
      <c r="D21" s="101" t="s">
        <v>14</v>
      </c>
      <c r="E21" s="101" t="s">
        <v>15</v>
      </c>
      <c r="H21" s="105"/>
      <c r="I21" s="106"/>
    </row>
    <row r="22" spans="1:15" ht="26.25" x14ac:dyDescent="0.25">
      <c r="A22" s="102"/>
      <c r="B22" s="103" t="s">
        <v>98</v>
      </c>
      <c r="C22" s="107"/>
      <c r="D22" s="107" t="s">
        <v>75</v>
      </c>
      <c r="E22" s="107"/>
      <c r="H22" s="105">
        <f>COUNTA(C22:E22)</f>
        <v>1</v>
      </c>
      <c r="I22" s="106" t="str">
        <f t="shared" si="0"/>
        <v>OK</v>
      </c>
    </row>
    <row r="23" spans="1:15" ht="15" x14ac:dyDescent="0.25">
      <c r="C23" s="108" t="s">
        <v>13</v>
      </c>
      <c r="D23" s="108" t="s">
        <v>14</v>
      </c>
      <c r="E23" s="108" t="s">
        <v>15</v>
      </c>
      <c r="H23" s="105"/>
      <c r="I23" s="106"/>
    </row>
    <row r="24" spans="1:15" ht="15" x14ac:dyDescent="0.25">
      <c r="B24" s="109" t="s">
        <v>34</v>
      </c>
      <c r="C24" s="110">
        <f>COUNTA(C6,C8,C10,C12,C14,C16,C18,C20,C22)</f>
        <v>0</v>
      </c>
      <c r="D24" s="110">
        <f>COUNTA(D6,D8,D10,D12,D14,D16,D18,D20,D22)</f>
        <v>5</v>
      </c>
      <c r="E24" s="110">
        <f>COUNTA(E6,E8,E10,E12,E14,E16,E18,E20,E22)</f>
        <v>4</v>
      </c>
      <c r="H24" s="105">
        <f>SUM(C24:E24)</f>
        <v>9</v>
      </c>
      <c r="I24" s="106" t="str">
        <f>IF(H24=9,"OK","ERRORE TOTALI")</f>
        <v>OK</v>
      </c>
      <c r="L24" s="94" t="s">
        <v>35</v>
      </c>
    </row>
    <row r="25" spans="1:15" ht="15.75" thickBot="1" x14ac:dyDescent="0.3">
      <c r="H25" s="105"/>
      <c r="I25" s="106"/>
    </row>
    <row r="26" spans="1:15" ht="15.75" customHeight="1" thickBot="1" x14ac:dyDescent="0.3">
      <c r="A26" s="193" t="s">
        <v>36</v>
      </c>
      <c r="B26" s="194"/>
      <c r="C26" s="195" t="s">
        <v>11</v>
      </c>
      <c r="D26" s="195"/>
      <c r="E26" s="195"/>
      <c r="H26" s="105"/>
      <c r="I26" s="106"/>
    </row>
    <row r="27" spans="1:15" ht="15" x14ac:dyDescent="0.25">
      <c r="A27" s="111">
        <v>1</v>
      </c>
      <c r="B27" s="112" t="s">
        <v>37</v>
      </c>
      <c r="C27" s="101" t="s">
        <v>13</v>
      </c>
      <c r="D27" s="101" t="s">
        <v>14</v>
      </c>
      <c r="E27" s="101" t="s">
        <v>15</v>
      </c>
      <c r="H27" s="105"/>
      <c r="I27" s="106"/>
    </row>
    <row r="28" spans="1:15" ht="39.75" customHeight="1" thickBot="1" x14ac:dyDescent="0.3">
      <c r="A28" s="113"/>
      <c r="B28" s="114" t="s">
        <v>38</v>
      </c>
      <c r="C28" s="104"/>
      <c r="D28" s="104"/>
      <c r="E28" s="104" t="s">
        <v>75</v>
      </c>
      <c r="H28" s="105">
        <f>COUNTA(C28:E28)</f>
        <v>1</v>
      </c>
      <c r="I28" s="106" t="str">
        <f>IF(H28=1,"OK","VALORIZZARE UN LIVELLO")</f>
        <v>OK</v>
      </c>
      <c r="J28" s="196"/>
      <c r="K28" s="196"/>
      <c r="L28" s="196"/>
      <c r="M28" s="196"/>
      <c r="N28" s="196"/>
      <c r="O28" s="196"/>
    </row>
    <row r="29" spans="1:15" ht="15" x14ac:dyDescent="0.25">
      <c r="A29" s="111">
        <v>2</v>
      </c>
      <c r="B29" s="112" t="s">
        <v>39</v>
      </c>
      <c r="C29" s="101" t="s">
        <v>13</v>
      </c>
      <c r="D29" s="101" t="s">
        <v>14</v>
      </c>
      <c r="E29" s="101" t="s">
        <v>15</v>
      </c>
      <c r="H29" s="105"/>
      <c r="I29" s="106"/>
    </row>
    <row r="30" spans="1:15" ht="27" thickBot="1" x14ac:dyDescent="0.3">
      <c r="A30" s="113"/>
      <c r="B30" s="114" t="s">
        <v>40</v>
      </c>
      <c r="C30" s="104"/>
      <c r="D30" s="104"/>
      <c r="E30" s="104" t="s">
        <v>75</v>
      </c>
      <c r="H30" s="105">
        <f>COUNTA(C30:E30)</f>
        <v>1</v>
      </c>
      <c r="I30" s="106" t="str">
        <f>IF(H30=1,"OK","VALORIZZARE UN LIVELLO")</f>
        <v>OK</v>
      </c>
    </row>
    <row r="31" spans="1:15" ht="15" x14ac:dyDescent="0.25">
      <c r="A31" s="111">
        <v>3</v>
      </c>
      <c r="B31" s="112" t="s">
        <v>41</v>
      </c>
      <c r="C31" s="101" t="s">
        <v>13</v>
      </c>
      <c r="D31" s="101" t="s">
        <v>14</v>
      </c>
      <c r="E31" s="101" t="s">
        <v>15</v>
      </c>
      <c r="H31" s="105"/>
      <c r="I31" s="106"/>
    </row>
    <row r="32" spans="1:15" ht="27" thickBot="1" x14ac:dyDescent="0.3">
      <c r="A32" s="113"/>
      <c r="B32" s="114" t="s">
        <v>42</v>
      </c>
      <c r="C32" s="104"/>
      <c r="D32" s="104" t="s">
        <v>75</v>
      </c>
      <c r="E32" s="104"/>
      <c r="H32" s="105">
        <f>COUNTA(C32:E32)</f>
        <v>1</v>
      </c>
      <c r="I32" s="106" t="str">
        <f>IF(H32=1,"OK","VALORIZZARE UN LIVELLO")</f>
        <v>OK</v>
      </c>
    </row>
    <row r="33" spans="1:16" ht="15" x14ac:dyDescent="0.25">
      <c r="A33" s="111">
        <v>4</v>
      </c>
      <c r="B33" s="112" t="s">
        <v>43</v>
      </c>
      <c r="C33" s="101" t="s">
        <v>13</v>
      </c>
      <c r="D33" s="101" t="s">
        <v>14</v>
      </c>
      <c r="E33" s="101" t="s">
        <v>15</v>
      </c>
      <c r="H33" s="105"/>
      <c r="I33" s="106"/>
    </row>
    <row r="34" spans="1:16" ht="39.75" thickBot="1" x14ac:dyDescent="0.3">
      <c r="A34" s="113"/>
      <c r="B34" s="115" t="s">
        <v>99</v>
      </c>
      <c r="C34" s="104"/>
      <c r="D34" s="104" t="s">
        <v>75</v>
      </c>
      <c r="E34" s="104"/>
      <c r="H34" s="105">
        <f>COUNTA(C34:E34)</f>
        <v>1</v>
      </c>
      <c r="I34" s="106" t="str">
        <f>IF(H34=1,"OK","VALORIZZARE UN LIVELLO")</f>
        <v>OK</v>
      </c>
    </row>
    <row r="35" spans="1:16" ht="15" x14ac:dyDescent="0.25">
      <c r="C35" s="116" t="s">
        <v>13</v>
      </c>
      <c r="D35" s="116" t="s">
        <v>14</v>
      </c>
      <c r="E35" s="116" t="s">
        <v>15</v>
      </c>
      <c r="H35" s="105"/>
      <c r="I35" s="106"/>
    </row>
    <row r="36" spans="1:16" ht="15" x14ac:dyDescent="0.25">
      <c r="B36" s="117" t="s">
        <v>45</v>
      </c>
      <c r="C36" s="110">
        <f>COUNTA(C28,C30,C32,C34)</f>
        <v>0</v>
      </c>
      <c r="D36" s="110">
        <f>COUNTA(D28,D30,D32,D34)</f>
        <v>2</v>
      </c>
      <c r="E36" s="110">
        <f>COUNTA(E28,E30,E32,E34)</f>
        <v>2</v>
      </c>
      <c r="H36" s="105">
        <f>SUM(C36:E36)</f>
        <v>4</v>
      </c>
      <c r="I36" s="106" t="str">
        <f>IF(H36=4,"OK","ERRORE TOTALI")</f>
        <v>OK</v>
      </c>
      <c r="L36" s="94" t="s">
        <v>35</v>
      </c>
    </row>
    <row r="38" spans="1:16" ht="15.75" x14ac:dyDescent="0.25">
      <c r="B38" s="118" t="s">
        <v>46</v>
      </c>
      <c r="C38" s="108" t="s">
        <v>13</v>
      </c>
      <c r="D38" s="108" t="s">
        <v>14</v>
      </c>
      <c r="E38" s="108" t="s">
        <v>15</v>
      </c>
      <c r="F38" s="108" t="s">
        <v>47</v>
      </c>
    </row>
    <row r="39" spans="1:16" x14ac:dyDescent="0.2">
      <c r="B39" s="119" t="s">
        <v>3</v>
      </c>
      <c r="C39" s="120">
        <f>C24*C57</f>
        <v>0</v>
      </c>
      <c r="D39" s="120">
        <f>D24*D57</f>
        <v>30</v>
      </c>
      <c r="E39" s="120">
        <f>E24*E57</f>
        <v>12</v>
      </c>
      <c r="F39" s="121">
        <f>SUM(C39:E39)</f>
        <v>42</v>
      </c>
      <c r="G39" s="120" t="str">
        <f>IF(F39&lt;C63,"BASSO",(IF(F39&lt;C62,"MEDIO","ALTO")))</f>
        <v>MEDIO</v>
      </c>
    </row>
    <row r="40" spans="1:16" x14ac:dyDescent="0.2">
      <c r="B40" s="122" t="s">
        <v>4</v>
      </c>
      <c r="C40" s="123">
        <f>C36*C58</f>
        <v>0</v>
      </c>
      <c r="D40" s="123">
        <f>D36*D58</f>
        <v>8</v>
      </c>
      <c r="E40" s="123">
        <f>E36*E58</f>
        <v>4</v>
      </c>
      <c r="F40" s="124">
        <f>SUM(C40:E40)</f>
        <v>12</v>
      </c>
      <c r="G40" s="123" t="str">
        <f>IF(F40&lt;C68,"BASSO",(IF(F40&lt;C67,"MEDIO","ALTO")))</f>
        <v>MEDIO</v>
      </c>
    </row>
    <row r="41" spans="1:16" ht="16.5" thickBot="1" x14ac:dyDescent="0.3">
      <c r="B41" s="125" t="s">
        <v>48</v>
      </c>
      <c r="C41" s="126"/>
      <c r="D41" s="126"/>
      <c r="E41" s="126"/>
      <c r="F41" s="126"/>
      <c r="G41" s="126" t="str">
        <f>IF(I44=2,J44,(IF(I45=2,J45,(IF(I46=2,J46,(IF(I47=2,J47,(IF(I48=2,J48,(IF(I49=2,J49,(IF(I50=2,J50,(IF(I51=2,J51,J52)))))))))))))))</f>
        <v>MEDIO</v>
      </c>
    </row>
    <row r="42" spans="1:16" ht="13.5" customHeight="1" thickBot="1" x14ac:dyDescent="0.25">
      <c r="K42" s="197" t="s">
        <v>49</v>
      </c>
      <c r="L42" s="198"/>
      <c r="M42" s="198"/>
      <c r="N42" s="198"/>
      <c r="O42" s="198"/>
      <c r="P42" s="199"/>
    </row>
    <row r="43" spans="1:16" ht="26.25" thickBot="1" x14ac:dyDescent="0.25">
      <c r="B43" s="127"/>
      <c r="C43" s="127" t="s">
        <v>50</v>
      </c>
      <c r="D43" s="127" t="s">
        <v>51</v>
      </c>
      <c r="E43" s="127" t="s">
        <v>52</v>
      </c>
      <c r="F43" s="127"/>
      <c r="G43" s="127"/>
      <c r="H43" s="127"/>
      <c r="I43" s="127"/>
      <c r="J43" s="127"/>
      <c r="K43" s="128" t="s">
        <v>53</v>
      </c>
      <c r="L43" s="129"/>
      <c r="M43" s="129" t="s">
        <v>54</v>
      </c>
      <c r="N43" s="129"/>
      <c r="O43" s="129" t="s">
        <v>55</v>
      </c>
      <c r="P43" s="130"/>
    </row>
    <row r="44" spans="1:16" ht="13.5" thickBot="1" x14ac:dyDescent="0.25">
      <c r="B44" s="127"/>
      <c r="C44" s="127" t="s">
        <v>13</v>
      </c>
      <c r="D44" s="127" t="s">
        <v>13</v>
      </c>
      <c r="E44" s="127" t="s">
        <v>13</v>
      </c>
      <c r="F44" s="127"/>
      <c r="G44" s="127">
        <f>IF(G39=C44,1,0)</f>
        <v>0</v>
      </c>
      <c r="H44" s="127">
        <f>IF(G40=D44,1,0)</f>
        <v>0</v>
      </c>
      <c r="I44" s="127">
        <f>SUM(G44:H44)</f>
        <v>0</v>
      </c>
      <c r="J44" s="127" t="str">
        <f>IF(I44=2,E44,"  ")</f>
        <v xml:space="preserve">  </v>
      </c>
      <c r="K44" s="131" t="s">
        <v>56</v>
      </c>
      <c r="L44" s="132" t="str">
        <f>P44</f>
        <v xml:space="preserve"> </v>
      </c>
      <c r="M44" s="133" t="s">
        <v>56</v>
      </c>
      <c r="N44" s="132" t="str">
        <f>P44</f>
        <v xml:space="preserve"> </v>
      </c>
      <c r="O44" s="133" t="s">
        <v>57</v>
      </c>
      <c r="P44" s="132" t="str">
        <f>IF(J44=O44,"x"," ")</f>
        <v xml:space="preserve"> </v>
      </c>
    </row>
    <row r="45" spans="1:16" ht="13.5" thickBot="1" x14ac:dyDescent="0.25">
      <c r="B45" s="127"/>
      <c r="C45" s="127" t="s">
        <v>13</v>
      </c>
      <c r="D45" s="127" t="s">
        <v>14</v>
      </c>
      <c r="E45" s="127" t="s">
        <v>58</v>
      </c>
      <c r="F45" s="127"/>
      <c r="G45" s="127">
        <f>IF(G39=C45,1,0)</f>
        <v>0</v>
      </c>
      <c r="H45" s="127">
        <f>IF(G40=D45,1,0)</f>
        <v>1</v>
      </c>
      <c r="I45" s="127">
        <f t="shared" ref="I45:I52" si="1">SUM(G45:H45)</f>
        <v>1</v>
      </c>
      <c r="J45" s="127" t="str">
        <f t="shared" ref="J45:J52" si="2">IF(I45=2,E45,"  ")</f>
        <v xml:space="preserve">  </v>
      </c>
      <c r="K45" s="134" t="s">
        <v>57</v>
      </c>
      <c r="L45" s="135" t="str">
        <f t="shared" ref="L45:L52" si="3">P45</f>
        <v xml:space="preserve"> </v>
      </c>
      <c r="M45" s="136" t="s">
        <v>59</v>
      </c>
      <c r="N45" s="135" t="str">
        <f t="shared" ref="N45:N52" si="4">P45</f>
        <v xml:space="preserve"> </v>
      </c>
      <c r="O45" s="136" t="s">
        <v>60</v>
      </c>
      <c r="P45" s="135" t="str">
        <f t="shared" ref="P45:P52" si="5">IF(J45=O45,"x"," ")</f>
        <v xml:space="preserve"> </v>
      </c>
    </row>
    <row r="46" spans="1:16" ht="13.5" thickBot="1" x14ac:dyDescent="0.25">
      <c r="B46" s="127"/>
      <c r="C46" s="127" t="s">
        <v>14</v>
      </c>
      <c r="D46" s="127" t="s">
        <v>13</v>
      </c>
      <c r="E46" s="127" t="s">
        <v>58</v>
      </c>
      <c r="F46" s="127"/>
      <c r="G46" s="127">
        <f>IF(G39=C46,1,0)</f>
        <v>1</v>
      </c>
      <c r="H46" s="127">
        <f>IF(G40=D46,1,0)</f>
        <v>0</v>
      </c>
      <c r="I46" s="127">
        <f t="shared" si="1"/>
        <v>1</v>
      </c>
      <c r="J46" s="127" t="str">
        <f t="shared" si="2"/>
        <v xml:space="preserve">  </v>
      </c>
      <c r="K46" s="134" t="s">
        <v>59</v>
      </c>
      <c r="L46" s="135" t="str">
        <f t="shared" si="3"/>
        <v xml:space="preserve"> </v>
      </c>
      <c r="M46" s="136" t="s">
        <v>57</v>
      </c>
      <c r="N46" s="135" t="str">
        <f t="shared" si="4"/>
        <v xml:space="preserve"> </v>
      </c>
      <c r="O46" s="136" t="s">
        <v>60</v>
      </c>
      <c r="P46" s="135" t="str">
        <f t="shared" si="5"/>
        <v xml:space="preserve"> </v>
      </c>
    </row>
    <row r="47" spans="1:16" ht="13.5" thickBot="1" x14ac:dyDescent="0.25">
      <c r="B47" s="127"/>
      <c r="C47" s="127" t="s">
        <v>13</v>
      </c>
      <c r="D47" s="127" t="s">
        <v>15</v>
      </c>
      <c r="E47" s="127" t="s">
        <v>14</v>
      </c>
      <c r="F47" s="127"/>
      <c r="G47" s="127">
        <f>IF(G39=C47,1,0)</f>
        <v>0</v>
      </c>
      <c r="H47" s="127">
        <f>IF(G40=D47,1,0)</f>
        <v>0</v>
      </c>
      <c r="I47" s="127">
        <f t="shared" si="1"/>
        <v>0</v>
      </c>
      <c r="J47" s="127" t="str">
        <f t="shared" si="2"/>
        <v xml:space="preserve">  </v>
      </c>
      <c r="K47" s="137" t="s">
        <v>57</v>
      </c>
      <c r="L47" s="138" t="str">
        <f t="shared" si="3"/>
        <v xml:space="preserve"> </v>
      </c>
      <c r="M47" s="139" t="s">
        <v>61</v>
      </c>
      <c r="N47" s="138" t="str">
        <f t="shared" si="4"/>
        <v xml:space="preserve"> </v>
      </c>
      <c r="O47" s="139" t="s">
        <v>59</v>
      </c>
      <c r="P47" s="138" t="str">
        <f t="shared" si="5"/>
        <v xml:space="preserve"> </v>
      </c>
    </row>
    <row r="48" spans="1:16" ht="13.5" thickBot="1" x14ac:dyDescent="0.25">
      <c r="B48" s="127"/>
      <c r="C48" s="127" t="s">
        <v>14</v>
      </c>
      <c r="D48" s="127" t="s">
        <v>14</v>
      </c>
      <c r="E48" s="127" t="s">
        <v>14</v>
      </c>
      <c r="F48" s="127"/>
      <c r="G48" s="127">
        <f>IF(G39=C48,1,0)</f>
        <v>1</v>
      </c>
      <c r="H48" s="127">
        <f>IF(G40=D48,1,0)</f>
        <v>1</v>
      </c>
      <c r="I48" s="127">
        <f t="shared" si="1"/>
        <v>2</v>
      </c>
      <c r="J48" s="127" t="str">
        <f t="shared" si="2"/>
        <v>MEDIO</v>
      </c>
      <c r="K48" s="137" t="s">
        <v>59</v>
      </c>
      <c r="L48" s="138" t="str">
        <f t="shared" si="3"/>
        <v>x</v>
      </c>
      <c r="M48" s="139" t="s">
        <v>59</v>
      </c>
      <c r="N48" s="138" t="str">
        <f t="shared" si="4"/>
        <v>x</v>
      </c>
      <c r="O48" s="139" t="s">
        <v>59</v>
      </c>
      <c r="P48" s="138" t="str">
        <f t="shared" si="5"/>
        <v>x</v>
      </c>
    </row>
    <row r="49" spans="2:16" ht="13.5" thickBot="1" x14ac:dyDescent="0.25">
      <c r="B49" s="127"/>
      <c r="C49" s="127" t="s">
        <v>15</v>
      </c>
      <c r="D49" s="127" t="s">
        <v>13</v>
      </c>
      <c r="E49" s="127" t="s">
        <v>14</v>
      </c>
      <c r="F49" s="127"/>
      <c r="G49" s="127">
        <f>IF(G39=C49,1,0)</f>
        <v>0</v>
      </c>
      <c r="H49" s="127">
        <f>IF(G40=D49,1,0)</f>
        <v>0</v>
      </c>
      <c r="I49" s="127">
        <f t="shared" si="1"/>
        <v>0</v>
      </c>
      <c r="J49" s="127" t="str">
        <f t="shared" si="2"/>
        <v xml:space="preserve">  </v>
      </c>
      <c r="K49" s="137" t="s">
        <v>62</v>
      </c>
      <c r="L49" s="138" t="str">
        <f t="shared" si="3"/>
        <v xml:space="preserve"> </v>
      </c>
      <c r="M49" s="139" t="s">
        <v>57</v>
      </c>
      <c r="N49" s="138" t="str">
        <f t="shared" si="4"/>
        <v xml:space="preserve"> </v>
      </c>
      <c r="O49" s="139" t="s">
        <v>59</v>
      </c>
      <c r="P49" s="138" t="str">
        <f t="shared" si="5"/>
        <v xml:space="preserve"> </v>
      </c>
    </row>
    <row r="50" spans="2:16" ht="13.5" thickBot="1" x14ac:dyDescent="0.25">
      <c r="B50" s="127"/>
      <c r="C50" s="127" t="s">
        <v>14</v>
      </c>
      <c r="D50" s="127" t="s">
        <v>15</v>
      </c>
      <c r="E50" s="127" t="s">
        <v>15</v>
      </c>
      <c r="F50" s="127"/>
      <c r="G50" s="127">
        <f>IF(G39=C50,1,0)</f>
        <v>1</v>
      </c>
      <c r="H50" s="127">
        <f>IF(G40=D50,1,0)</f>
        <v>0</v>
      </c>
      <c r="I50" s="127">
        <f t="shared" si="1"/>
        <v>1</v>
      </c>
      <c r="J50" s="127" t="str">
        <f t="shared" si="2"/>
        <v xml:space="preserve">  </v>
      </c>
      <c r="K50" s="140" t="s">
        <v>59</v>
      </c>
      <c r="L50" s="141" t="str">
        <f t="shared" si="3"/>
        <v xml:space="preserve"> </v>
      </c>
      <c r="M50" s="142" t="s">
        <v>62</v>
      </c>
      <c r="N50" s="141" t="str">
        <f t="shared" si="4"/>
        <v xml:space="preserve"> </v>
      </c>
      <c r="O50" s="142" t="s">
        <v>62</v>
      </c>
      <c r="P50" s="141" t="str">
        <f t="shared" si="5"/>
        <v xml:space="preserve"> </v>
      </c>
    </row>
    <row r="51" spans="2:16" ht="13.5" thickBot="1" x14ac:dyDescent="0.25">
      <c r="B51" s="127"/>
      <c r="C51" s="127" t="s">
        <v>15</v>
      </c>
      <c r="D51" s="127" t="s">
        <v>14</v>
      </c>
      <c r="E51" s="127" t="s">
        <v>15</v>
      </c>
      <c r="F51" s="127"/>
      <c r="G51" s="127">
        <f>IF(G39=C51,1,0)</f>
        <v>0</v>
      </c>
      <c r="H51" s="127">
        <f>IF(G40=D51,1,0)</f>
        <v>1</v>
      </c>
      <c r="I51" s="127">
        <f t="shared" si="1"/>
        <v>1</v>
      </c>
      <c r="J51" s="127" t="str">
        <f t="shared" si="2"/>
        <v xml:space="preserve">  </v>
      </c>
      <c r="K51" s="140" t="s">
        <v>62</v>
      </c>
      <c r="L51" s="141" t="str">
        <f t="shared" si="3"/>
        <v xml:space="preserve"> </v>
      </c>
      <c r="M51" s="142" t="s">
        <v>59</v>
      </c>
      <c r="N51" s="141" t="str">
        <f t="shared" si="4"/>
        <v xml:space="preserve"> </v>
      </c>
      <c r="O51" s="142" t="s">
        <v>62</v>
      </c>
      <c r="P51" s="141" t="str">
        <f t="shared" si="5"/>
        <v xml:space="preserve"> </v>
      </c>
    </row>
    <row r="52" spans="2:16" ht="13.5" thickBot="1" x14ac:dyDescent="0.25">
      <c r="B52" s="127"/>
      <c r="C52" s="127" t="s">
        <v>15</v>
      </c>
      <c r="D52" s="127" t="s">
        <v>15</v>
      </c>
      <c r="E52" s="127" t="s">
        <v>63</v>
      </c>
      <c r="F52" s="127"/>
      <c r="G52" s="127">
        <f>IF(G39=C52,1,0)</f>
        <v>0</v>
      </c>
      <c r="H52" s="127">
        <f>IF(G40=D52,1,0)</f>
        <v>0</v>
      </c>
      <c r="I52" s="127">
        <f t="shared" si="1"/>
        <v>0</v>
      </c>
      <c r="J52" s="127" t="str">
        <f t="shared" si="2"/>
        <v xml:space="preserve">  </v>
      </c>
      <c r="K52" s="143" t="s">
        <v>62</v>
      </c>
      <c r="L52" s="144" t="str">
        <f t="shared" si="3"/>
        <v xml:space="preserve"> </v>
      </c>
      <c r="M52" s="145" t="s">
        <v>62</v>
      </c>
      <c r="N52" s="144" t="str">
        <f t="shared" si="4"/>
        <v xml:space="preserve"> </v>
      </c>
      <c r="O52" s="145" t="s">
        <v>64</v>
      </c>
      <c r="P52" s="144" t="str">
        <f t="shared" si="5"/>
        <v xml:space="preserve"> </v>
      </c>
    </row>
    <row r="53" spans="2:16" x14ac:dyDescent="0.2">
      <c r="B53" s="127"/>
      <c r="C53" s="127"/>
      <c r="D53" s="127"/>
      <c r="E53" s="127"/>
      <c r="F53" s="127"/>
      <c r="G53" s="127"/>
      <c r="H53" s="127"/>
      <c r="I53" s="127"/>
      <c r="J53" s="127"/>
    </row>
    <row r="56" spans="2:16" x14ac:dyDescent="0.2">
      <c r="B56" s="146" t="s">
        <v>65</v>
      </c>
      <c r="C56" s="108" t="s">
        <v>13</v>
      </c>
      <c r="D56" s="108" t="s">
        <v>14</v>
      </c>
      <c r="E56" s="108" t="s">
        <v>15</v>
      </c>
      <c r="G56" s="147" t="s">
        <v>66</v>
      </c>
      <c r="H56" s="147" t="s">
        <v>67</v>
      </c>
      <c r="I56" s="147" t="s">
        <v>68</v>
      </c>
      <c r="J56" s="148"/>
      <c r="K56" s="148"/>
      <c r="L56" s="149"/>
      <c r="M56" s="149"/>
      <c r="N56" s="149"/>
      <c r="O56" s="149"/>
    </row>
    <row r="57" spans="2:16" x14ac:dyDescent="0.2">
      <c r="B57" s="146" t="s">
        <v>3</v>
      </c>
      <c r="C57" s="150">
        <v>9</v>
      </c>
      <c r="D57" s="150">
        <v>6</v>
      </c>
      <c r="E57" s="150">
        <v>3</v>
      </c>
      <c r="G57" s="147">
        <f>C57*9</f>
        <v>81</v>
      </c>
      <c r="H57" s="147">
        <f>D57*9</f>
        <v>54</v>
      </c>
      <c r="I57" s="147">
        <f>E57*9</f>
        <v>27</v>
      </c>
      <c r="J57" s="148"/>
      <c r="K57" s="148"/>
      <c r="L57" s="149"/>
      <c r="M57" s="149"/>
      <c r="N57" s="149"/>
      <c r="O57" s="149"/>
    </row>
    <row r="58" spans="2:16" x14ac:dyDescent="0.2">
      <c r="B58" s="146" t="s">
        <v>4</v>
      </c>
      <c r="C58" s="150">
        <v>6</v>
      </c>
      <c r="D58" s="150">
        <v>4</v>
      </c>
      <c r="E58" s="150">
        <v>2</v>
      </c>
      <c r="G58" s="147">
        <f>C58*4</f>
        <v>24</v>
      </c>
      <c r="H58" s="147">
        <f>D58*4</f>
        <v>16</v>
      </c>
      <c r="I58" s="147">
        <f>E58*4</f>
        <v>8</v>
      </c>
      <c r="J58" s="149"/>
      <c r="K58" s="149"/>
      <c r="L58" s="149"/>
      <c r="M58" s="149"/>
      <c r="N58" s="149"/>
      <c r="O58" s="149"/>
    </row>
    <row r="59" spans="2:16" x14ac:dyDescent="0.2">
      <c r="C59" s="151"/>
      <c r="D59" s="151"/>
      <c r="E59" s="151"/>
      <c r="J59" s="149"/>
      <c r="K59" s="149"/>
      <c r="L59" s="152"/>
      <c r="M59" s="149"/>
      <c r="N59" s="149"/>
      <c r="O59" s="149"/>
    </row>
    <row r="60" spans="2:16" x14ac:dyDescent="0.2">
      <c r="C60" s="151"/>
      <c r="D60" s="151"/>
      <c r="E60" s="151"/>
      <c r="J60" s="149"/>
      <c r="K60" s="149"/>
      <c r="L60" s="153"/>
      <c r="M60" s="149"/>
      <c r="N60" s="149"/>
      <c r="O60" s="149"/>
    </row>
    <row r="61" spans="2:16" x14ac:dyDescent="0.2">
      <c r="B61" s="154" t="s">
        <v>69</v>
      </c>
      <c r="C61" s="151"/>
      <c r="D61" s="151"/>
      <c r="E61" s="151"/>
      <c r="J61" s="149"/>
      <c r="K61" s="149"/>
      <c r="L61" s="153"/>
      <c r="M61" s="149"/>
      <c r="N61" s="149"/>
      <c r="O61" s="149"/>
    </row>
    <row r="62" spans="2:16" x14ac:dyDescent="0.2">
      <c r="B62" s="155" t="s">
        <v>70</v>
      </c>
      <c r="C62" s="150">
        <v>61</v>
      </c>
      <c r="D62" s="156" t="s">
        <v>71</v>
      </c>
      <c r="E62" s="157">
        <f>G57</f>
        <v>81</v>
      </c>
      <c r="J62" s="149"/>
      <c r="K62" s="149"/>
      <c r="L62" s="153"/>
      <c r="M62" s="149"/>
      <c r="N62" s="149"/>
      <c r="O62" s="149"/>
    </row>
    <row r="63" spans="2:16" x14ac:dyDescent="0.2">
      <c r="B63" s="155" t="s">
        <v>72</v>
      </c>
      <c r="C63" s="150">
        <v>40</v>
      </c>
      <c r="D63" s="156" t="s">
        <v>71</v>
      </c>
      <c r="E63" s="150">
        <v>60</v>
      </c>
      <c r="J63" s="149"/>
      <c r="K63" s="149"/>
      <c r="L63" s="152"/>
      <c r="M63" s="149"/>
      <c r="N63" s="149"/>
      <c r="O63" s="149"/>
    </row>
    <row r="64" spans="2:16" x14ac:dyDescent="0.2">
      <c r="B64" s="155" t="s">
        <v>73</v>
      </c>
      <c r="C64" s="157">
        <f>I57</f>
        <v>27</v>
      </c>
      <c r="D64" s="156" t="s">
        <v>71</v>
      </c>
      <c r="E64" s="150">
        <v>39</v>
      </c>
      <c r="J64" s="149"/>
      <c r="K64" s="149"/>
      <c r="L64" s="153"/>
      <c r="M64" s="149"/>
      <c r="N64" s="149"/>
      <c r="O64" s="149"/>
    </row>
    <row r="65" spans="2:15" x14ac:dyDescent="0.2">
      <c r="B65" s="146"/>
      <c r="C65" s="151"/>
      <c r="D65" s="151"/>
      <c r="E65" s="151"/>
      <c r="J65" s="149"/>
      <c r="K65" s="149"/>
      <c r="L65" s="153"/>
      <c r="M65" s="149"/>
      <c r="N65" s="149"/>
      <c r="O65" s="149"/>
    </row>
    <row r="66" spans="2:15" x14ac:dyDescent="0.2">
      <c r="B66" s="154" t="s">
        <v>74</v>
      </c>
      <c r="C66" s="151"/>
      <c r="D66" s="151"/>
      <c r="E66" s="151"/>
      <c r="J66" s="149"/>
      <c r="K66" s="149"/>
      <c r="L66" s="153"/>
      <c r="M66" s="149"/>
      <c r="N66" s="149"/>
      <c r="O66" s="149"/>
    </row>
    <row r="67" spans="2:15" x14ac:dyDescent="0.2">
      <c r="B67" s="155" t="s">
        <v>70</v>
      </c>
      <c r="C67" s="150">
        <v>18</v>
      </c>
      <c r="D67" s="156" t="s">
        <v>71</v>
      </c>
      <c r="E67" s="157">
        <f>G58</f>
        <v>24</v>
      </c>
    </row>
    <row r="68" spans="2:15" x14ac:dyDescent="0.2">
      <c r="B68" s="155" t="s">
        <v>72</v>
      </c>
      <c r="C68" s="150">
        <v>11</v>
      </c>
      <c r="D68" s="156" t="s">
        <v>71</v>
      </c>
      <c r="E68" s="150">
        <v>17</v>
      </c>
    </row>
    <row r="69" spans="2:15" x14ac:dyDescent="0.2">
      <c r="B69" s="155" t="s">
        <v>73</v>
      </c>
      <c r="C69" s="157">
        <f>I58</f>
        <v>8</v>
      </c>
      <c r="D69" s="156" t="s">
        <v>71</v>
      </c>
      <c r="E69" s="150">
        <v>10</v>
      </c>
    </row>
  </sheetData>
  <sheetProtection formatCells="0" formatColumns="0" formatRows="0"/>
  <protectedRanges>
    <protectedRange sqref="C34:E34 C32:E32 C30:E30 C28:E28 C22:E22 C20:E20 C18:E18 C16:E16 C14:E14 C12:E12 C10:E10 C8:E8 C6:E6 B3" name="Intervallo1"/>
    <protectedRange sqref="B2" name="Intervallo1_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19" zoomScaleNormal="100" workbookViewId="0">
      <selection activeCell="D22" sqref="D22"/>
    </sheetView>
  </sheetViews>
  <sheetFormatPr defaultRowHeight="12.75" x14ac:dyDescent="0.2"/>
  <cols>
    <col min="1" max="1" width="3.28515625" style="94" customWidth="1"/>
    <col min="2" max="2" width="76.140625" style="94" customWidth="1"/>
    <col min="3" max="3" width="5.140625" style="94" bestFit="1" customWidth="1"/>
    <col min="4" max="4" width="6.28515625" style="94" customWidth="1"/>
    <col min="5" max="5" width="6.140625" style="94" bestFit="1" customWidth="1"/>
    <col min="6" max="6" width="3.85546875" style="94" customWidth="1"/>
    <col min="7" max="7" width="8.140625" style="94" customWidth="1"/>
    <col min="8" max="8" width="4" style="94" customWidth="1"/>
    <col min="9" max="9" width="10.5703125" style="94" customWidth="1"/>
    <col min="10" max="16384" width="9.140625" style="94"/>
  </cols>
  <sheetData>
    <row r="1" spans="1:9" ht="15" x14ac:dyDescent="0.25">
      <c r="B1" s="95" t="s">
        <v>9</v>
      </c>
    </row>
    <row r="2" spans="1:9" ht="29.25" customHeight="1" x14ac:dyDescent="0.25">
      <c r="B2" s="96" t="s">
        <v>130</v>
      </c>
      <c r="C2" s="97"/>
      <c r="D2" s="97"/>
      <c r="E2" s="97"/>
    </row>
    <row r="3" spans="1:9" ht="40.5" customHeight="1" x14ac:dyDescent="0.25">
      <c r="B3" s="158" t="s">
        <v>112</v>
      </c>
      <c r="C3" s="99"/>
      <c r="D3" s="99"/>
      <c r="E3" s="99"/>
    </row>
    <row r="4" spans="1:9" x14ac:dyDescent="0.2">
      <c r="A4" s="192" t="s">
        <v>10</v>
      </c>
      <c r="B4" s="192"/>
      <c r="C4" s="192" t="s">
        <v>11</v>
      </c>
      <c r="D4" s="192"/>
      <c r="E4" s="192"/>
    </row>
    <row r="5" spans="1:9" x14ac:dyDescent="0.2">
      <c r="A5" s="100">
        <v>1</v>
      </c>
      <c r="B5" s="100" t="s">
        <v>12</v>
      </c>
      <c r="C5" s="101" t="s">
        <v>13</v>
      </c>
      <c r="D5" s="101" t="s">
        <v>14</v>
      </c>
      <c r="E5" s="101" t="s">
        <v>15</v>
      </c>
    </row>
    <row r="6" spans="1:9" ht="39" x14ac:dyDescent="0.25">
      <c r="A6" s="102"/>
      <c r="B6" s="103" t="s">
        <v>16</v>
      </c>
      <c r="C6" s="104"/>
      <c r="D6" s="104" t="s">
        <v>75</v>
      </c>
      <c r="E6" s="104"/>
      <c r="H6" s="105">
        <f>COUNTA(C6:E6)</f>
        <v>1</v>
      </c>
      <c r="I6" s="106" t="str">
        <f>IF(H6=1,"OK","VALORIZZARE UN LIVELLO")</f>
        <v>OK</v>
      </c>
    </row>
    <row r="7" spans="1:9" ht="15" x14ac:dyDescent="0.25">
      <c r="A7" s="100">
        <v>2</v>
      </c>
      <c r="B7" s="100" t="s">
        <v>18</v>
      </c>
      <c r="C7" s="101" t="s">
        <v>13</v>
      </c>
      <c r="D7" s="101" t="s">
        <v>14</v>
      </c>
      <c r="E7" s="101" t="s">
        <v>15</v>
      </c>
      <c r="H7" s="105"/>
      <c r="I7" s="106"/>
    </row>
    <row r="8" spans="1:9" ht="26.25" x14ac:dyDescent="0.25">
      <c r="A8" s="102"/>
      <c r="B8" s="103" t="s">
        <v>19</v>
      </c>
      <c r="C8" s="104"/>
      <c r="D8" s="104" t="s">
        <v>75</v>
      </c>
      <c r="E8" s="104"/>
      <c r="H8" s="105">
        <f>COUNTA(C8:E8)</f>
        <v>1</v>
      </c>
      <c r="I8" s="106" t="str">
        <f t="shared" ref="I8:I22" si="0">IF(H8=1,"OK","VALORIZZARE UN LIVELLO")</f>
        <v>OK</v>
      </c>
    </row>
    <row r="9" spans="1:9" ht="15" x14ac:dyDescent="0.25">
      <c r="A9" s="100">
        <v>3</v>
      </c>
      <c r="B9" s="100" t="s">
        <v>95</v>
      </c>
      <c r="C9" s="101" t="s">
        <v>13</v>
      </c>
      <c r="D9" s="101" t="s">
        <v>14</v>
      </c>
      <c r="E9" s="101" t="s">
        <v>15</v>
      </c>
      <c r="H9" s="105"/>
      <c r="I9" s="106"/>
    </row>
    <row r="10" spans="1:9" ht="26.25" x14ac:dyDescent="0.25">
      <c r="A10" s="102"/>
      <c r="B10" s="103" t="s">
        <v>21</v>
      </c>
      <c r="C10" s="104"/>
      <c r="D10" s="104" t="s">
        <v>75</v>
      </c>
      <c r="E10" s="104"/>
      <c r="H10" s="105">
        <f>COUNTA(C10:E10)</f>
        <v>1</v>
      </c>
      <c r="I10" s="106" t="str">
        <f t="shared" si="0"/>
        <v>OK</v>
      </c>
    </row>
    <row r="11" spans="1:9" ht="15" x14ac:dyDescent="0.25">
      <c r="A11" s="100">
        <v>4</v>
      </c>
      <c r="B11" s="100" t="s">
        <v>22</v>
      </c>
      <c r="C11" s="101" t="s">
        <v>13</v>
      </c>
      <c r="D11" s="101" t="s">
        <v>14</v>
      </c>
      <c r="E11" s="101" t="s">
        <v>15</v>
      </c>
      <c r="H11" s="105"/>
      <c r="I11" s="106"/>
    </row>
    <row r="12" spans="1:9" ht="51.75" x14ac:dyDescent="0.25">
      <c r="A12" s="102"/>
      <c r="B12" s="103" t="s">
        <v>23</v>
      </c>
      <c r="C12" s="104"/>
      <c r="D12" s="104"/>
      <c r="E12" s="104" t="s">
        <v>75</v>
      </c>
      <c r="H12" s="105">
        <f>COUNTA(C12:E12)</f>
        <v>1</v>
      </c>
      <c r="I12" s="106" t="str">
        <f t="shared" si="0"/>
        <v>OK</v>
      </c>
    </row>
    <row r="13" spans="1:9" ht="15" x14ac:dyDescent="0.25">
      <c r="A13" s="100">
        <v>5</v>
      </c>
      <c r="B13" s="100" t="s">
        <v>96</v>
      </c>
      <c r="C13" s="101" t="s">
        <v>13</v>
      </c>
      <c r="D13" s="101" t="s">
        <v>14</v>
      </c>
      <c r="E13" s="101" t="s">
        <v>15</v>
      </c>
      <c r="H13" s="105"/>
      <c r="I13" s="106"/>
    </row>
    <row r="14" spans="1:9" ht="39" x14ac:dyDescent="0.25">
      <c r="A14" s="102"/>
      <c r="B14" s="103" t="s">
        <v>25</v>
      </c>
      <c r="C14" s="104"/>
      <c r="D14" s="104"/>
      <c r="E14" s="104" t="s">
        <v>75</v>
      </c>
      <c r="H14" s="105">
        <f>COUNTA(C14:E14)</f>
        <v>1</v>
      </c>
      <c r="I14" s="106" t="str">
        <f t="shared" si="0"/>
        <v>OK</v>
      </c>
    </row>
    <row r="15" spans="1:9" ht="34.5" customHeight="1" x14ac:dyDescent="0.25">
      <c r="A15" s="100">
        <v>6</v>
      </c>
      <c r="B15" s="100" t="s">
        <v>26</v>
      </c>
      <c r="C15" s="101" t="s">
        <v>13</v>
      </c>
      <c r="D15" s="101" t="s">
        <v>14</v>
      </c>
      <c r="E15" s="101" t="s">
        <v>15</v>
      </c>
      <c r="H15" s="105"/>
      <c r="I15" s="106"/>
    </row>
    <row r="16" spans="1:9" ht="21" x14ac:dyDescent="0.25">
      <c r="A16" s="102"/>
      <c r="B16" s="103" t="s">
        <v>27</v>
      </c>
      <c r="C16" s="104"/>
      <c r="D16" s="104" t="s">
        <v>75</v>
      </c>
      <c r="E16" s="104"/>
      <c r="H16" s="105">
        <f>COUNTA(C16:E16)</f>
        <v>1</v>
      </c>
      <c r="I16" s="106" t="str">
        <f t="shared" si="0"/>
        <v>OK</v>
      </c>
    </row>
    <row r="17" spans="1:15" ht="15" x14ac:dyDescent="0.25">
      <c r="A17" s="100">
        <v>7</v>
      </c>
      <c r="B17" s="100" t="s">
        <v>28</v>
      </c>
      <c r="C17" s="101" t="s">
        <v>13</v>
      </c>
      <c r="D17" s="101" t="s">
        <v>14</v>
      </c>
      <c r="E17" s="101" t="s">
        <v>15</v>
      </c>
      <c r="H17" s="105"/>
      <c r="I17" s="106"/>
    </row>
    <row r="18" spans="1:15" ht="54" customHeight="1" x14ac:dyDescent="0.25">
      <c r="A18" s="102"/>
      <c r="B18" s="103" t="s">
        <v>29</v>
      </c>
      <c r="C18" s="104"/>
      <c r="D18" s="104"/>
      <c r="E18" s="104" t="s">
        <v>75</v>
      </c>
      <c r="H18" s="105">
        <f>COUNTA(C18:E18)</f>
        <v>1</v>
      </c>
      <c r="I18" s="106" t="str">
        <f t="shared" si="0"/>
        <v>OK</v>
      </c>
    </row>
    <row r="19" spans="1:15" ht="15" x14ac:dyDescent="0.25">
      <c r="A19" s="100">
        <v>8</v>
      </c>
      <c r="B19" s="100" t="s">
        <v>30</v>
      </c>
      <c r="C19" s="101" t="s">
        <v>13</v>
      </c>
      <c r="D19" s="101" t="s">
        <v>14</v>
      </c>
      <c r="E19" s="101" t="s">
        <v>15</v>
      </c>
      <c r="H19" s="105"/>
      <c r="I19" s="106"/>
    </row>
    <row r="20" spans="1:15" ht="26.25" x14ac:dyDescent="0.25">
      <c r="A20" s="102"/>
      <c r="B20" s="103" t="s">
        <v>97</v>
      </c>
      <c r="C20" s="104"/>
      <c r="D20" s="104"/>
      <c r="E20" s="104" t="s">
        <v>75</v>
      </c>
      <c r="H20" s="105">
        <f>COUNTA(C20:E20)</f>
        <v>1</v>
      </c>
      <c r="I20" s="106" t="str">
        <f t="shared" si="0"/>
        <v>OK</v>
      </c>
    </row>
    <row r="21" spans="1:15" ht="15" x14ac:dyDescent="0.25">
      <c r="A21" s="100">
        <v>9</v>
      </c>
      <c r="B21" s="100" t="s">
        <v>32</v>
      </c>
      <c r="C21" s="101" t="s">
        <v>13</v>
      </c>
      <c r="D21" s="101" t="s">
        <v>14</v>
      </c>
      <c r="E21" s="101" t="s">
        <v>15</v>
      </c>
      <c r="H21" s="105"/>
      <c r="I21" s="106"/>
    </row>
    <row r="22" spans="1:15" ht="26.25" x14ac:dyDescent="0.25">
      <c r="A22" s="102"/>
      <c r="B22" s="103" t="s">
        <v>98</v>
      </c>
      <c r="C22" s="107" t="s">
        <v>75</v>
      </c>
      <c r="D22" s="107"/>
      <c r="E22" s="107"/>
      <c r="H22" s="105">
        <f>COUNTA(C22:E22)</f>
        <v>1</v>
      </c>
      <c r="I22" s="106" t="str">
        <f t="shared" si="0"/>
        <v>OK</v>
      </c>
    </row>
    <row r="23" spans="1:15" ht="15" x14ac:dyDescent="0.25">
      <c r="C23" s="108" t="s">
        <v>13</v>
      </c>
      <c r="D23" s="108" t="s">
        <v>14</v>
      </c>
      <c r="E23" s="108" t="s">
        <v>15</v>
      </c>
      <c r="H23" s="105"/>
      <c r="I23" s="106"/>
    </row>
    <row r="24" spans="1:15" ht="15" x14ac:dyDescent="0.25">
      <c r="B24" s="109" t="s">
        <v>34</v>
      </c>
      <c r="C24" s="110">
        <f>COUNTA(C6,C8,C10,C12,C14,C16,C18,C20,C22)</f>
        <v>1</v>
      </c>
      <c r="D24" s="110">
        <f>COUNTA(D6,D8,D10,D12,D14,D16,D18,D20,D22)</f>
        <v>4</v>
      </c>
      <c r="E24" s="110">
        <f>COUNTA(E6,E8,E10,E12,E14,E16,E18,E20,E22)</f>
        <v>4</v>
      </c>
      <c r="H24" s="105">
        <f>SUM(C24:E24)</f>
        <v>9</v>
      </c>
      <c r="I24" s="106" t="str">
        <f>IF(H24=9,"OK","ERRORE TOTALI")</f>
        <v>OK</v>
      </c>
      <c r="L24" s="94" t="s">
        <v>35</v>
      </c>
    </row>
    <row r="25" spans="1:15" ht="15.75" thickBot="1" x14ac:dyDescent="0.3">
      <c r="H25" s="105"/>
      <c r="I25" s="106"/>
    </row>
    <row r="26" spans="1:15" ht="15.75" customHeight="1" thickBot="1" x14ac:dyDescent="0.3">
      <c r="A26" s="193" t="s">
        <v>36</v>
      </c>
      <c r="B26" s="194"/>
      <c r="C26" s="195" t="s">
        <v>11</v>
      </c>
      <c r="D26" s="195"/>
      <c r="E26" s="195"/>
      <c r="H26" s="105"/>
      <c r="I26" s="106"/>
    </row>
    <row r="27" spans="1:15" ht="15" x14ac:dyDescent="0.25">
      <c r="A27" s="111">
        <v>1</v>
      </c>
      <c r="B27" s="112" t="s">
        <v>37</v>
      </c>
      <c r="C27" s="101" t="s">
        <v>13</v>
      </c>
      <c r="D27" s="101" t="s">
        <v>14</v>
      </c>
      <c r="E27" s="101" t="s">
        <v>15</v>
      </c>
      <c r="H27" s="105"/>
      <c r="I27" s="106"/>
    </row>
    <row r="28" spans="1:15" ht="39.75" customHeight="1" thickBot="1" x14ac:dyDescent="0.3">
      <c r="A28" s="113"/>
      <c r="B28" s="114" t="s">
        <v>38</v>
      </c>
      <c r="C28" s="104"/>
      <c r="D28" s="104"/>
      <c r="E28" s="104" t="s">
        <v>75</v>
      </c>
      <c r="H28" s="105">
        <f>COUNTA(C28:E28)</f>
        <v>1</v>
      </c>
      <c r="I28" s="106" t="str">
        <f>IF(H28=1,"OK","VALORIZZARE UN LIVELLO")</f>
        <v>OK</v>
      </c>
      <c r="J28" s="196"/>
      <c r="K28" s="196"/>
      <c r="L28" s="196"/>
      <c r="M28" s="196"/>
      <c r="N28" s="196"/>
      <c r="O28" s="196"/>
    </row>
    <row r="29" spans="1:15" ht="15" x14ac:dyDescent="0.25">
      <c r="A29" s="111">
        <v>2</v>
      </c>
      <c r="B29" s="112" t="s">
        <v>39</v>
      </c>
      <c r="C29" s="101" t="s">
        <v>13</v>
      </c>
      <c r="D29" s="101" t="s">
        <v>14</v>
      </c>
      <c r="E29" s="101" t="s">
        <v>15</v>
      </c>
      <c r="H29" s="105"/>
      <c r="I29" s="106"/>
    </row>
    <row r="30" spans="1:15" ht="27" thickBot="1" x14ac:dyDescent="0.3">
      <c r="A30" s="113"/>
      <c r="B30" s="114" t="s">
        <v>40</v>
      </c>
      <c r="C30" s="104"/>
      <c r="D30" s="104"/>
      <c r="E30" s="104" t="s">
        <v>75</v>
      </c>
      <c r="H30" s="105">
        <f>COUNTA(C30:E30)</f>
        <v>1</v>
      </c>
      <c r="I30" s="106" t="str">
        <f>IF(H30=1,"OK","VALORIZZARE UN LIVELLO")</f>
        <v>OK</v>
      </c>
    </row>
    <row r="31" spans="1:15" ht="15" x14ac:dyDescent="0.25">
      <c r="A31" s="111">
        <v>3</v>
      </c>
      <c r="B31" s="112" t="s">
        <v>41</v>
      </c>
      <c r="C31" s="101" t="s">
        <v>13</v>
      </c>
      <c r="D31" s="101" t="s">
        <v>14</v>
      </c>
      <c r="E31" s="101" t="s">
        <v>15</v>
      </c>
      <c r="H31" s="105"/>
      <c r="I31" s="106"/>
    </row>
    <row r="32" spans="1:15" ht="27" thickBot="1" x14ac:dyDescent="0.3">
      <c r="A32" s="113"/>
      <c r="B32" s="114" t="s">
        <v>42</v>
      </c>
      <c r="C32" s="104" t="s">
        <v>75</v>
      </c>
      <c r="D32" s="104"/>
      <c r="E32" s="104"/>
      <c r="H32" s="105">
        <f>COUNTA(C32:E32)</f>
        <v>1</v>
      </c>
      <c r="I32" s="106" t="str">
        <f>IF(H32=1,"OK","VALORIZZARE UN LIVELLO")</f>
        <v>OK</v>
      </c>
    </row>
    <row r="33" spans="1:16" ht="15" x14ac:dyDescent="0.25">
      <c r="A33" s="111">
        <v>4</v>
      </c>
      <c r="B33" s="112" t="s">
        <v>43</v>
      </c>
      <c r="C33" s="101" t="s">
        <v>13</v>
      </c>
      <c r="D33" s="101" t="s">
        <v>14</v>
      </c>
      <c r="E33" s="101" t="s">
        <v>15</v>
      </c>
      <c r="H33" s="105"/>
      <c r="I33" s="106"/>
    </row>
    <row r="34" spans="1:16" ht="39.75" thickBot="1" x14ac:dyDescent="0.3">
      <c r="A34" s="113"/>
      <c r="B34" s="115" t="s">
        <v>99</v>
      </c>
      <c r="C34" s="104"/>
      <c r="D34" s="104"/>
      <c r="E34" s="104" t="s">
        <v>75</v>
      </c>
      <c r="H34" s="105">
        <f>COUNTA(C34:E34)</f>
        <v>1</v>
      </c>
      <c r="I34" s="106" t="str">
        <f>IF(H34=1,"OK","VALORIZZARE UN LIVELLO")</f>
        <v>OK</v>
      </c>
    </row>
    <row r="35" spans="1:16" ht="15" x14ac:dyDescent="0.25">
      <c r="C35" s="116" t="s">
        <v>13</v>
      </c>
      <c r="D35" s="116" t="s">
        <v>14</v>
      </c>
      <c r="E35" s="116" t="s">
        <v>15</v>
      </c>
      <c r="H35" s="105"/>
      <c r="I35" s="106"/>
    </row>
    <row r="36" spans="1:16" ht="15" x14ac:dyDescent="0.25">
      <c r="B36" s="117" t="s">
        <v>45</v>
      </c>
      <c r="C36" s="110">
        <f>COUNTA(C28,C30,C32,C34)</f>
        <v>1</v>
      </c>
      <c r="D36" s="110">
        <f>COUNTA(D28,D30,D32,D34)</f>
        <v>0</v>
      </c>
      <c r="E36" s="110">
        <f>COUNTA(E28,E30,E32,E34)</f>
        <v>3</v>
      </c>
      <c r="H36" s="105">
        <f>SUM(C36:E36)</f>
        <v>4</v>
      </c>
      <c r="I36" s="106" t="str">
        <f>IF(H36=4,"OK","ERRORE TOTALI")</f>
        <v>OK</v>
      </c>
      <c r="L36" s="94" t="s">
        <v>35</v>
      </c>
    </row>
    <row r="38" spans="1:16" ht="15.75" x14ac:dyDescent="0.25">
      <c r="B38" s="118" t="s">
        <v>46</v>
      </c>
      <c r="C38" s="108" t="s">
        <v>13</v>
      </c>
      <c r="D38" s="108" t="s">
        <v>14</v>
      </c>
      <c r="E38" s="108" t="s">
        <v>15</v>
      </c>
      <c r="F38" s="108" t="s">
        <v>47</v>
      </c>
    </row>
    <row r="39" spans="1:16" x14ac:dyDescent="0.2">
      <c r="B39" s="119" t="s">
        <v>3</v>
      </c>
      <c r="C39" s="120">
        <f>C24*C57</f>
        <v>9</v>
      </c>
      <c r="D39" s="120">
        <f>D24*D57</f>
        <v>24</v>
      </c>
      <c r="E39" s="120">
        <f>E24*E57</f>
        <v>12</v>
      </c>
      <c r="F39" s="121">
        <f>SUM(C39:E39)</f>
        <v>45</v>
      </c>
      <c r="G39" s="120" t="str">
        <f>IF(F39&lt;C63,"BASSO",(IF(F39&lt;C62,"MEDIO","ALTO")))</f>
        <v>MEDIO</v>
      </c>
    </row>
    <row r="40" spans="1:16" x14ac:dyDescent="0.2">
      <c r="B40" s="122" t="s">
        <v>4</v>
      </c>
      <c r="C40" s="123">
        <f>C36*C58</f>
        <v>6</v>
      </c>
      <c r="D40" s="123">
        <f>D36*D58</f>
        <v>0</v>
      </c>
      <c r="E40" s="123">
        <f>E36*E58</f>
        <v>6</v>
      </c>
      <c r="F40" s="124">
        <f>SUM(C40:E40)</f>
        <v>12</v>
      </c>
      <c r="G40" s="123" t="str">
        <f>IF(F40&lt;C68,"BASSO",(IF(F40&lt;C67,"MEDIO","ALTO")))</f>
        <v>MEDIO</v>
      </c>
    </row>
    <row r="41" spans="1:16" ht="16.5" thickBot="1" x14ac:dyDescent="0.3">
      <c r="B41" s="125" t="s">
        <v>48</v>
      </c>
      <c r="C41" s="126"/>
      <c r="D41" s="126"/>
      <c r="E41" s="126"/>
      <c r="F41" s="126"/>
      <c r="G41" s="126" t="str">
        <f>IF(I44=2,J44,(IF(I45=2,J45,(IF(I46=2,J46,(IF(I47=2,J47,(IF(I48=2,J48,(IF(I49=2,J49,(IF(I50=2,J50,(IF(I51=2,J51,J52)))))))))))))))</f>
        <v>MEDIO</v>
      </c>
    </row>
    <row r="42" spans="1:16" ht="13.5" customHeight="1" thickBot="1" x14ac:dyDescent="0.25">
      <c r="K42" s="197" t="s">
        <v>49</v>
      </c>
      <c r="L42" s="198"/>
      <c r="M42" s="198"/>
      <c r="N42" s="198"/>
      <c r="O42" s="198"/>
      <c r="P42" s="199"/>
    </row>
    <row r="43" spans="1:16" ht="26.25" thickBot="1" x14ac:dyDescent="0.25">
      <c r="B43" s="127"/>
      <c r="C43" s="127" t="s">
        <v>50</v>
      </c>
      <c r="D43" s="127" t="s">
        <v>51</v>
      </c>
      <c r="E43" s="127" t="s">
        <v>52</v>
      </c>
      <c r="F43" s="127"/>
      <c r="G43" s="127"/>
      <c r="H43" s="127"/>
      <c r="I43" s="127"/>
      <c r="J43" s="127"/>
      <c r="K43" s="128" t="s">
        <v>53</v>
      </c>
      <c r="L43" s="129"/>
      <c r="M43" s="129" t="s">
        <v>54</v>
      </c>
      <c r="N43" s="129"/>
      <c r="O43" s="129" t="s">
        <v>55</v>
      </c>
      <c r="P43" s="130"/>
    </row>
    <row r="44" spans="1:16" ht="13.5" thickBot="1" x14ac:dyDescent="0.25">
      <c r="B44" s="127"/>
      <c r="C44" s="127" t="s">
        <v>13</v>
      </c>
      <c r="D44" s="127" t="s">
        <v>13</v>
      </c>
      <c r="E44" s="127" t="s">
        <v>13</v>
      </c>
      <c r="F44" s="127"/>
      <c r="G44" s="127">
        <f>IF(G39=C44,1,0)</f>
        <v>0</v>
      </c>
      <c r="H44" s="127">
        <f>IF(G40=D44,1,0)</f>
        <v>0</v>
      </c>
      <c r="I44" s="127">
        <f>SUM(G44:H44)</f>
        <v>0</v>
      </c>
      <c r="J44" s="127" t="str">
        <f>IF(I44=2,E44,"  ")</f>
        <v xml:space="preserve">  </v>
      </c>
      <c r="K44" s="131" t="s">
        <v>56</v>
      </c>
      <c r="L44" s="132" t="str">
        <f>P44</f>
        <v xml:space="preserve"> </v>
      </c>
      <c r="M44" s="133" t="s">
        <v>56</v>
      </c>
      <c r="N44" s="132" t="str">
        <f>P44</f>
        <v xml:space="preserve"> </v>
      </c>
      <c r="O44" s="133" t="s">
        <v>57</v>
      </c>
      <c r="P44" s="132" t="str">
        <f>IF(J44=O44,"x"," ")</f>
        <v xml:space="preserve"> </v>
      </c>
    </row>
    <row r="45" spans="1:16" ht="13.5" thickBot="1" x14ac:dyDescent="0.25">
      <c r="B45" s="127"/>
      <c r="C45" s="127" t="s">
        <v>13</v>
      </c>
      <c r="D45" s="127" t="s">
        <v>14</v>
      </c>
      <c r="E45" s="127" t="s">
        <v>58</v>
      </c>
      <c r="F45" s="127"/>
      <c r="G45" s="127">
        <f>IF(G39=C45,1,0)</f>
        <v>0</v>
      </c>
      <c r="H45" s="127">
        <f>IF(G40=D45,1,0)</f>
        <v>1</v>
      </c>
      <c r="I45" s="127">
        <f t="shared" ref="I45:I52" si="1">SUM(G45:H45)</f>
        <v>1</v>
      </c>
      <c r="J45" s="127" t="str">
        <f t="shared" ref="J45:J52" si="2">IF(I45=2,E45,"  ")</f>
        <v xml:space="preserve">  </v>
      </c>
      <c r="K45" s="134" t="s">
        <v>57</v>
      </c>
      <c r="L45" s="135" t="str">
        <f t="shared" ref="L45:L52" si="3">P45</f>
        <v xml:space="preserve"> </v>
      </c>
      <c r="M45" s="136" t="s">
        <v>59</v>
      </c>
      <c r="N45" s="135" t="str">
        <f t="shared" ref="N45:N52" si="4">P45</f>
        <v xml:space="preserve"> </v>
      </c>
      <c r="O45" s="136" t="s">
        <v>60</v>
      </c>
      <c r="P45" s="135" t="str">
        <f t="shared" ref="P45:P52" si="5">IF(J45=O45,"x"," ")</f>
        <v xml:space="preserve"> </v>
      </c>
    </row>
    <row r="46" spans="1:16" ht="13.5" thickBot="1" x14ac:dyDescent="0.25">
      <c r="B46" s="127"/>
      <c r="C46" s="127" t="s">
        <v>14</v>
      </c>
      <c r="D46" s="127" t="s">
        <v>13</v>
      </c>
      <c r="E46" s="127" t="s">
        <v>58</v>
      </c>
      <c r="F46" s="127"/>
      <c r="G46" s="127">
        <f>IF(G39=C46,1,0)</f>
        <v>1</v>
      </c>
      <c r="H46" s="127">
        <f>IF(G40=D46,1,0)</f>
        <v>0</v>
      </c>
      <c r="I46" s="127">
        <f t="shared" si="1"/>
        <v>1</v>
      </c>
      <c r="J46" s="127" t="str">
        <f t="shared" si="2"/>
        <v xml:space="preserve">  </v>
      </c>
      <c r="K46" s="134" t="s">
        <v>59</v>
      </c>
      <c r="L46" s="135" t="str">
        <f t="shared" si="3"/>
        <v xml:space="preserve"> </v>
      </c>
      <c r="M46" s="136" t="s">
        <v>57</v>
      </c>
      <c r="N46" s="135" t="str">
        <f t="shared" si="4"/>
        <v xml:space="preserve"> </v>
      </c>
      <c r="O46" s="136" t="s">
        <v>60</v>
      </c>
      <c r="P46" s="135" t="str">
        <f t="shared" si="5"/>
        <v xml:space="preserve"> </v>
      </c>
    </row>
    <row r="47" spans="1:16" ht="13.5" thickBot="1" x14ac:dyDescent="0.25">
      <c r="B47" s="127"/>
      <c r="C47" s="127" t="s">
        <v>13</v>
      </c>
      <c r="D47" s="127" t="s">
        <v>15</v>
      </c>
      <c r="E47" s="127" t="s">
        <v>14</v>
      </c>
      <c r="F47" s="127"/>
      <c r="G47" s="127">
        <f>IF(G39=C47,1,0)</f>
        <v>0</v>
      </c>
      <c r="H47" s="127">
        <f>IF(G40=D47,1,0)</f>
        <v>0</v>
      </c>
      <c r="I47" s="127">
        <f t="shared" si="1"/>
        <v>0</v>
      </c>
      <c r="J47" s="127" t="str">
        <f t="shared" si="2"/>
        <v xml:space="preserve">  </v>
      </c>
      <c r="K47" s="137" t="s">
        <v>57</v>
      </c>
      <c r="L47" s="138" t="str">
        <f t="shared" si="3"/>
        <v xml:space="preserve"> </v>
      </c>
      <c r="M47" s="139" t="s">
        <v>61</v>
      </c>
      <c r="N47" s="138" t="str">
        <f t="shared" si="4"/>
        <v xml:space="preserve"> </v>
      </c>
      <c r="O47" s="139" t="s">
        <v>59</v>
      </c>
      <c r="P47" s="138" t="str">
        <f t="shared" si="5"/>
        <v xml:space="preserve"> </v>
      </c>
    </row>
    <row r="48" spans="1:16" ht="13.5" thickBot="1" x14ac:dyDescent="0.25">
      <c r="B48" s="127"/>
      <c r="C48" s="127" t="s">
        <v>14</v>
      </c>
      <c r="D48" s="127" t="s">
        <v>14</v>
      </c>
      <c r="E48" s="127" t="s">
        <v>14</v>
      </c>
      <c r="F48" s="127"/>
      <c r="G48" s="127">
        <f>IF(G39=C48,1,0)</f>
        <v>1</v>
      </c>
      <c r="H48" s="127">
        <f>IF(G40=D48,1,0)</f>
        <v>1</v>
      </c>
      <c r="I48" s="127">
        <f t="shared" si="1"/>
        <v>2</v>
      </c>
      <c r="J48" s="127" t="str">
        <f t="shared" si="2"/>
        <v>MEDIO</v>
      </c>
      <c r="K48" s="137" t="s">
        <v>59</v>
      </c>
      <c r="L48" s="138" t="str">
        <f t="shared" si="3"/>
        <v>x</v>
      </c>
      <c r="M48" s="139" t="s">
        <v>59</v>
      </c>
      <c r="N48" s="138" t="str">
        <f t="shared" si="4"/>
        <v>x</v>
      </c>
      <c r="O48" s="139" t="s">
        <v>59</v>
      </c>
      <c r="P48" s="138" t="str">
        <f t="shared" si="5"/>
        <v>x</v>
      </c>
    </row>
    <row r="49" spans="2:16" ht="13.5" thickBot="1" x14ac:dyDescent="0.25">
      <c r="B49" s="127"/>
      <c r="C49" s="127" t="s">
        <v>15</v>
      </c>
      <c r="D49" s="127" t="s">
        <v>13</v>
      </c>
      <c r="E49" s="127" t="s">
        <v>14</v>
      </c>
      <c r="F49" s="127"/>
      <c r="G49" s="127">
        <f>IF(G39=C49,1,0)</f>
        <v>0</v>
      </c>
      <c r="H49" s="127">
        <f>IF(G40=D49,1,0)</f>
        <v>0</v>
      </c>
      <c r="I49" s="127">
        <f t="shared" si="1"/>
        <v>0</v>
      </c>
      <c r="J49" s="127" t="str">
        <f t="shared" si="2"/>
        <v xml:space="preserve">  </v>
      </c>
      <c r="K49" s="137" t="s">
        <v>62</v>
      </c>
      <c r="L49" s="138" t="str">
        <f t="shared" si="3"/>
        <v xml:space="preserve"> </v>
      </c>
      <c r="M49" s="139" t="s">
        <v>57</v>
      </c>
      <c r="N49" s="138" t="str">
        <f t="shared" si="4"/>
        <v xml:space="preserve"> </v>
      </c>
      <c r="O49" s="139" t="s">
        <v>59</v>
      </c>
      <c r="P49" s="138" t="str">
        <f t="shared" si="5"/>
        <v xml:space="preserve"> </v>
      </c>
    </row>
    <row r="50" spans="2:16" ht="13.5" thickBot="1" x14ac:dyDescent="0.25">
      <c r="B50" s="127"/>
      <c r="C50" s="127" t="s">
        <v>14</v>
      </c>
      <c r="D50" s="127" t="s">
        <v>15</v>
      </c>
      <c r="E50" s="127" t="s">
        <v>15</v>
      </c>
      <c r="F50" s="127"/>
      <c r="G50" s="127">
        <f>IF(G39=C50,1,0)</f>
        <v>1</v>
      </c>
      <c r="H50" s="127">
        <f>IF(G40=D50,1,0)</f>
        <v>0</v>
      </c>
      <c r="I50" s="127">
        <f t="shared" si="1"/>
        <v>1</v>
      </c>
      <c r="J50" s="127" t="str">
        <f t="shared" si="2"/>
        <v xml:space="preserve">  </v>
      </c>
      <c r="K50" s="140" t="s">
        <v>59</v>
      </c>
      <c r="L50" s="141" t="str">
        <f t="shared" si="3"/>
        <v xml:space="preserve"> </v>
      </c>
      <c r="M50" s="142" t="s">
        <v>62</v>
      </c>
      <c r="N50" s="141" t="str">
        <f t="shared" si="4"/>
        <v xml:space="preserve"> </v>
      </c>
      <c r="O50" s="142" t="s">
        <v>62</v>
      </c>
      <c r="P50" s="141" t="str">
        <f t="shared" si="5"/>
        <v xml:space="preserve"> </v>
      </c>
    </row>
    <row r="51" spans="2:16" ht="13.5" thickBot="1" x14ac:dyDescent="0.25">
      <c r="B51" s="127"/>
      <c r="C51" s="127" t="s">
        <v>15</v>
      </c>
      <c r="D51" s="127" t="s">
        <v>14</v>
      </c>
      <c r="E51" s="127" t="s">
        <v>15</v>
      </c>
      <c r="F51" s="127"/>
      <c r="G51" s="127">
        <f>IF(G39=C51,1,0)</f>
        <v>0</v>
      </c>
      <c r="H51" s="127">
        <f>IF(G40=D51,1,0)</f>
        <v>1</v>
      </c>
      <c r="I51" s="127">
        <f t="shared" si="1"/>
        <v>1</v>
      </c>
      <c r="J51" s="127" t="str">
        <f t="shared" si="2"/>
        <v xml:space="preserve">  </v>
      </c>
      <c r="K51" s="140" t="s">
        <v>62</v>
      </c>
      <c r="L51" s="141" t="str">
        <f t="shared" si="3"/>
        <v xml:space="preserve"> </v>
      </c>
      <c r="M51" s="142" t="s">
        <v>59</v>
      </c>
      <c r="N51" s="141" t="str">
        <f t="shared" si="4"/>
        <v xml:space="preserve"> </v>
      </c>
      <c r="O51" s="142" t="s">
        <v>62</v>
      </c>
      <c r="P51" s="141" t="str">
        <f t="shared" si="5"/>
        <v xml:space="preserve"> </v>
      </c>
    </row>
    <row r="52" spans="2:16" ht="13.5" thickBot="1" x14ac:dyDescent="0.25">
      <c r="B52" s="127"/>
      <c r="C52" s="127" t="s">
        <v>15</v>
      </c>
      <c r="D52" s="127" t="s">
        <v>15</v>
      </c>
      <c r="E52" s="127" t="s">
        <v>63</v>
      </c>
      <c r="F52" s="127"/>
      <c r="G52" s="127">
        <f>IF(G39=C52,1,0)</f>
        <v>0</v>
      </c>
      <c r="H52" s="127">
        <f>IF(G40=D52,1,0)</f>
        <v>0</v>
      </c>
      <c r="I52" s="127">
        <f t="shared" si="1"/>
        <v>0</v>
      </c>
      <c r="J52" s="127" t="str">
        <f t="shared" si="2"/>
        <v xml:space="preserve">  </v>
      </c>
      <c r="K52" s="143" t="s">
        <v>62</v>
      </c>
      <c r="L52" s="144" t="str">
        <f t="shared" si="3"/>
        <v xml:space="preserve"> </v>
      </c>
      <c r="M52" s="145" t="s">
        <v>62</v>
      </c>
      <c r="N52" s="144" t="str">
        <f t="shared" si="4"/>
        <v xml:space="preserve"> </v>
      </c>
      <c r="O52" s="145" t="s">
        <v>64</v>
      </c>
      <c r="P52" s="144" t="str">
        <f t="shared" si="5"/>
        <v xml:space="preserve"> </v>
      </c>
    </row>
    <row r="53" spans="2:16" x14ac:dyDescent="0.2">
      <c r="B53" s="127"/>
      <c r="C53" s="127"/>
      <c r="D53" s="127"/>
      <c r="E53" s="127"/>
      <c r="F53" s="127"/>
      <c r="G53" s="127"/>
      <c r="H53" s="127"/>
      <c r="I53" s="127"/>
      <c r="J53" s="127"/>
    </row>
    <row r="56" spans="2:16" x14ac:dyDescent="0.2">
      <c r="B56" s="146" t="s">
        <v>65</v>
      </c>
      <c r="C56" s="108" t="s">
        <v>13</v>
      </c>
      <c r="D56" s="108" t="s">
        <v>14</v>
      </c>
      <c r="E56" s="108" t="s">
        <v>15</v>
      </c>
      <c r="G56" s="147" t="s">
        <v>66</v>
      </c>
      <c r="H56" s="147" t="s">
        <v>67</v>
      </c>
      <c r="I56" s="147" t="s">
        <v>68</v>
      </c>
      <c r="J56" s="148"/>
      <c r="K56" s="148"/>
      <c r="L56" s="149"/>
      <c r="M56" s="149"/>
      <c r="N56" s="149"/>
      <c r="O56" s="149"/>
    </row>
    <row r="57" spans="2:16" x14ac:dyDescent="0.2">
      <c r="B57" s="146" t="s">
        <v>3</v>
      </c>
      <c r="C57" s="150">
        <v>9</v>
      </c>
      <c r="D57" s="150">
        <v>6</v>
      </c>
      <c r="E57" s="150">
        <v>3</v>
      </c>
      <c r="G57" s="147">
        <f>C57*9</f>
        <v>81</v>
      </c>
      <c r="H57" s="147">
        <f>D57*9</f>
        <v>54</v>
      </c>
      <c r="I57" s="147">
        <f>E57*9</f>
        <v>27</v>
      </c>
      <c r="J57" s="148"/>
      <c r="K57" s="148"/>
      <c r="L57" s="149"/>
      <c r="M57" s="149"/>
      <c r="N57" s="149"/>
      <c r="O57" s="149"/>
    </row>
    <row r="58" spans="2:16" x14ac:dyDescent="0.2">
      <c r="B58" s="146" t="s">
        <v>4</v>
      </c>
      <c r="C58" s="150">
        <v>6</v>
      </c>
      <c r="D58" s="150">
        <v>4</v>
      </c>
      <c r="E58" s="150">
        <v>2</v>
      </c>
      <c r="G58" s="147">
        <f>C58*4</f>
        <v>24</v>
      </c>
      <c r="H58" s="147">
        <f>D58*4</f>
        <v>16</v>
      </c>
      <c r="I58" s="147">
        <f>E58*4</f>
        <v>8</v>
      </c>
      <c r="J58" s="149"/>
      <c r="K58" s="149"/>
      <c r="L58" s="149"/>
      <c r="M58" s="149"/>
      <c r="N58" s="149"/>
      <c r="O58" s="149"/>
    </row>
    <row r="59" spans="2:16" x14ac:dyDescent="0.2">
      <c r="C59" s="151"/>
      <c r="D59" s="151"/>
      <c r="E59" s="151"/>
      <c r="J59" s="149"/>
      <c r="K59" s="149"/>
      <c r="L59" s="152"/>
      <c r="M59" s="149"/>
      <c r="N59" s="149"/>
      <c r="O59" s="149"/>
    </row>
    <row r="60" spans="2:16" x14ac:dyDescent="0.2">
      <c r="C60" s="151"/>
      <c r="D60" s="151"/>
      <c r="E60" s="151"/>
      <c r="J60" s="149"/>
      <c r="K60" s="149"/>
      <c r="L60" s="153"/>
      <c r="M60" s="149"/>
      <c r="N60" s="149"/>
      <c r="O60" s="149"/>
    </row>
    <row r="61" spans="2:16" x14ac:dyDescent="0.2">
      <c r="B61" s="154" t="s">
        <v>69</v>
      </c>
      <c r="C61" s="151"/>
      <c r="D61" s="151"/>
      <c r="E61" s="151"/>
      <c r="J61" s="149"/>
      <c r="K61" s="149"/>
      <c r="L61" s="153"/>
      <c r="M61" s="149"/>
      <c r="N61" s="149"/>
      <c r="O61" s="149"/>
    </row>
    <row r="62" spans="2:16" x14ac:dyDescent="0.2">
      <c r="B62" s="155" t="s">
        <v>70</v>
      </c>
      <c r="C62" s="150">
        <v>61</v>
      </c>
      <c r="D62" s="156" t="s">
        <v>71</v>
      </c>
      <c r="E62" s="157">
        <f>G57</f>
        <v>81</v>
      </c>
      <c r="J62" s="149"/>
      <c r="K62" s="149"/>
      <c r="L62" s="153"/>
      <c r="M62" s="149"/>
      <c r="N62" s="149"/>
      <c r="O62" s="149"/>
    </row>
    <row r="63" spans="2:16" x14ac:dyDescent="0.2">
      <c r="B63" s="155" t="s">
        <v>72</v>
      </c>
      <c r="C63" s="150">
        <v>40</v>
      </c>
      <c r="D63" s="156" t="s">
        <v>71</v>
      </c>
      <c r="E63" s="150">
        <v>60</v>
      </c>
      <c r="J63" s="149"/>
      <c r="K63" s="149"/>
      <c r="L63" s="152"/>
      <c r="M63" s="149"/>
      <c r="N63" s="149"/>
      <c r="O63" s="149"/>
    </row>
    <row r="64" spans="2:16" x14ac:dyDescent="0.2">
      <c r="B64" s="155" t="s">
        <v>73</v>
      </c>
      <c r="C64" s="157">
        <f>I57</f>
        <v>27</v>
      </c>
      <c r="D64" s="156" t="s">
        <v>71</v>
      </c>
      <c r="E64" s="150">
        <v>39</v>
      </c>
      <c r="J64" s="149"/>
      <c r="K64" s="149"/>
      <c r="L64" s="153"/>
      <c r="M64" s="149"/>
      <c r="N64" s="149"/>
      <c r="O64" s="149"/>
    </row>
    <row r="65" spans="2:15" x14ac:dyDescent="0.2">
      <c r="B65" s="146"/>
      <c r="C65" s="151"/>
      <c r="D65" s="151"/>
      <c r="E65" s="151"/>
      <c r="J65" s="149"/>
      <c r="K65" s="149"/>
      <c r="L65" s="153"/>
      <c r="M65" s="149"/>
      <c r="N65" s="149"/>
      <c r="O65" s="149"/>
    </row>
    <row r="66" spans="2:15" x14ac:dyDescent="0.2">
      <c r="B66" s="154" t="s">
        <v>74</v>
      </c>
      <c r="C66" s="151"/>
      <c r="D66" s="151"/>
      <c r="E66" s="151"/>
      <c r="J66" s="149"/>
      <c r="K66" s="149"/>
      <c r="L66" s="153"/>
      <c r="M66" s="149"/>
      <c r="N66" s="149"/>
      <c r="O66" s="149"/>
    </row>
    <row r="67" spans="2:15" x14ac:dyDescent="0.2">
      <c r="B67" s="155" t="s">
        <v>70</v>
      </c>
      <c r="C67" s="150">
        <v>18</v>
      </c>
      <c r="D67" s="156" t="s">
        <v>71</v>
      </c>
      <c r="E67" s="157">
        <f>G58</f>
        <v>24</v>
      </c>
    </row>
    <row r="68" spans="2:15" x14ac:dyDescent="0.2">
      <c r="B68" s="155" t="s">
        <v>72</v>
      </c>
      <c r="C68" s="150">
        <v>11</v>
      </c>
      <c r="D68" s="156" t="s">
        <v>71</v>
      </c>
      <c r="E68" s="150">
        <v>17</v>
      </c>
    </row>
    <row r="69" spans="2:15" x14ac:dyDescent="0.2">
      <c r="B69" s="155" t="s">
        <v>73</v>
      </c>
      <c r="C69" s="157">
        <f>I58</f>
        <v>8</v>
      </c>
      <c r="D69" s="156" t="s">
        <v>71</v>
      </c>
      <c r="E69" s="150">
        <v>10</v>
      </c>
    </row>
  </sheetData>
  <sheetProtection formatCells="0" formatColumns="0" formatRows="0"/>
  <protectedRanges>
    <protectedRange sqref="C34:E34 C32:E32 C30:E30 C28:E28 C22:E22 C20:E20 C18:E18 C16:E16 C14:E14 C12:E12 C10:E10 C8:E8 C6:E6 B3" name="Intervallo1"/>
    <protectedRange sqref="B2" name="Intervallo1_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43" zoomScaleNormal="100" workbookViewId="0">
      <selection activeCell="B2" sqref="B2"/>
    </sheetView>
  </sheetViews>
  <sheetFormatPr defaultRowHeight="12.75" x14ac:dyDescent="0.2"/>
  <cols>
    <col min="1" max="1" width="3.28515625" style="94" customWidth="1"/>
    <col min="2" max="2" width="76.140625" style="94" customWidth="1"/>
    <col min="3" max="3" width="5.140625" style="94" bestFit="1" customWidth="1"/>
    <col min="4" max="4" width="6.28515625" style="94" customWidth="1"/>
    <col min="5" max="5" width="6.140625" style="94" bestFit="1" customWidth="1"/>
    <col min="6" max="6" width="3.85546875" style="94" customWidth="1"/>
    <col min="7" max="7" width="8.140625" style="94" customWidth="1"/>
    <col min="8" max="8" width="4" style="94" customWidth="1"/>
    <col min="9" max="9" width="10.5703125" style="94" customWidth="1"/>
    <col min="10" max="16384" width="9.140625" style="94"/>
  </cols>
  <sheetData>
    <row r="1" spans="1:9" ht="15" x14ac:dyDescent="0.25">
      <c r="B1" s="95" t="s">
        <v>9</v>
      </c>
    </row>
    <row r="2" spans="1:9" ht="29.25" customHeight="1" x14ac:dyDescent="0.25">
      <c r="B2" s="96" t="s">
        <v>130</v>
      </c>
      <c r="C2" s="97"/>
      <c r="D2" s="97"/>
      <c r="E2" s="97"/>
    </row>
    <row r="3" spans="1:9" ht="40.5" customHeight="1" x14ac:dyDescent="0.25">
      <c r="B3" s="158" t="s">
        <v>113</v>
      </c>
      <c r="C3" s="99"/>
      <c r="D3" s="99"/>
      <c r="E3" s="99"/>
    </row>
    <row r="4" spans="1:9" x14ac:dyDescent="0.2">
      <c r="A4" s="192" t="s">
        <v>10</v>
      </c>
      <c r="B4" s="192"/>
      <c r="C4" s="192" t="s">
        <v>11</v>
      </c>
      <c r="D4" s="192"/>
      <c r="E4" s="192"/>
    </row>
    <row r="5" spans="1:9" x14ac:dyDescent="0.2">
      <c r="A5" s="100">
        <v>1</v>
      </c>
      <c r="B5" s="100" t="s">
        <v>12</v>
      </c>
      <c r="C5" s="101" t="s">
        <v>13</v>
      </c>
      <c r="D5" s="101" t="s">
        <v>14</v>
      </c>
      <c r="E5" s="101" t="s">
        <v>15</v>
      </c>
    </row>
    <row r="6" spans="1:9" ht="39" x14ac:dyDescent="0.25">
      <c r="A6" s="102"/>
      <c r="B6" s="103" t="s">
        <v>16</v>
      </c>
      <c r="C6" s="104"/>
      <c r="D6" s="104" t="s">
        <v>75</v>
      </c>
      <c r="E6" s="104"/>
      <c r="H6" s="105">
        <f>COUNTA(C6:E6)</f>
        <v>1</v>
      </c>
      <c r="I6" s="106" t="str">
        <f>IF(H6=1,"OK","VALORIZZARE UN LIVELLO")</f>
        <v>OK</v>
      </c>
    </row>
    <row r="7" spans="1:9" ht="15" x14ac:dyDescent="0.25">
      <c r="A7" s="100">
        <v>2</v>
      </c>
      <c r="B7" s="100" t="s">
        <v>18</v>
      </c>
      <c r="C7" s="101" t="s">
        <v>13</v>
      </c>
      <c r="D7" s="101" t="s">
        <v>14</v>
      </c>
      <c r="E7" s="101" t="s">
        <v>15</v>
      </c>
      <c r="H7" s="105"/>
      <c r="I7" s="106"/>
    </row>
    <row r="8" spans="1:9" ht="26.25" x14ac:dyDescent="0.25">
      <c r="A8" s="102"/>
      <c r="B8" s="103" t="s">
        <v>19</v>
      </c>
      <c r="C8" s="104" t="s">
        <v>75</v>
      </c>
      <c r="D8" s="104"/>
      <c r="E8" s="104"/>
      <c r="H8" s="105">
        <f>COUNTA(C8:E8)</f>
        <v>1</v>
      </c>
      <c r="I8" s="106" t="str">
        <f t="shared" ref="I8:I22" si="0">IF(H8=1,"OK","VALORIZZARE UN LIVELLO")</f>
        <v>OK</v>
      </c>
    </row>
    <row r="9" spans="1:9" ht="15" x14ac:dyDescent="0.25">
      <c r="A9" s="100">
        <v>3</v>
      </c>
      <c r="B9" s="100" t="s">
        <v>95</v>
      </c>
      <c r="C9" s="101" t="s">
        <v>13</v>
      </c>
      <c r="D9" s="101" t="s">
        <v>14</v>
      </c>
      <c r="E9" s="101" t="s">
        <v>15</v>
      </c>
      <c r="H9" s="105"/>
      <c r="I9" s="106"/>
    </row>
    <row r="10" spans="1:9" ht="26.25" x14ac:dyDescent="0.25">
      <c r="A10" s="102"/>
      <c r="B10" s="103" t="s">
        <v>21</v>
      </c>
      <c r="C10" s="104" t="s">
        <v>75</v>
      </c>
      <c r="D10" s="104"/>
      <c r="E10" s="104"/>
      <c r="H10" s="105">
        <f>COUNTA(C10:E10)</f>
        <v>1</v>
      </c>
      <c r="I10" s="106" t="str">
        <f t="shared" si="0"/>
        <v>OK</v>
      </c>
    </row>
    <row r="11" spans="1:9" ht="15" x14ac:dyDescent="0.25">
      <c r="A11" s="100">
        <v>4</v>
      </c>
      <c r="B11" s="100" t="s">
        <v>22</v>
      </c>
      <c r="C11" s="101" t="s">
        <v>13</v>
      </c>
      <c r="D11" s="101" t="s">
        <v>14</v>
      </c>
      <c r="E11" s="101" t="s">
        <v>15</v>
      </c>
      <c r="H11" s="105"/>
      <c r="I11" s="106"/>
    </row>
    <row r="12" spans="1:9" ht="51.75" x14ac:dyDescent="0.25">
      <c r="A12" s="102"/>
      <c r="B12" s="103" t="s">
        <v>23</v>
      </c>
      <c r="C12" s="104"/>
      <c r="D12" s="104" t="s">
        <v>75</v>
      </c>
      <c r="E12" s="104"/>
      <c r="H12" s="105">
        <f>COUNTA(C12:E12)</f>
        <v>1</v>
      </c>
      <c r="I12" s="106" t="str">
        <f t="shared" si="0"/>
        <v>OK</v>
      </c>
    </row>
    <row r="13" spans="1:9" ht="15" x14ac:dyDescent="0.25">
      <c r="A13" s="100">
        <v>5</v>
      </c>
      <c r="B13" s="100" t="s">
        <v>96</v>
      </c>
      <c r="C13" s="101" t="s">
        <v>13</v>
      </c>
      <c r="D13" s="101" t="s">
        <v>14</v>
      </c>
      <c r="E13" s="101" t="s">
        <v>15</v>
      </c>
      <c r="H13" s="105"/>
      <c r="I13" s="106"/>
    </row>
    <row r="14" spans="1:9" ht="39" x14ac:dyDescent="0.25">
      <c r="A14" s="102"/>
      <c r="B14" s="103" t="s">
        <v>25</v>
      </c>
      <c r="C14" s="104"/>
      <c r="D14" s="104"/>
      <c r="E14" s="104" t="s">
        <v>75</v>
      </c>
      <c r="H14" s="105">
        <f>COUNTA(C14:E14)</f>
        <v>1</v>
      </c>
      <c r="I14" s="106" t="str">
        <f t="shared" si="0"/>
        <v>OK</v>
      </c>
    </row>
    <row r="15" spans="1:9" ht="34.5" customHeight="1" x14ac:dyDescent="0.25">
      <c r="A15" s="100">
        <v>6</v>
      </c>
      <c r="B15" s="100" t="s">
        <v>26</v>
      </c>
      <c r="C15" s="101" t="s">
        <v>13</v>
      </c>
      <c r="D15" s="101" t="s">
        <v>14</v>
      </c>
      <c r="E15" s="101" t="s">
        <v>15</v>
      </c>
      <c r="H15" s="105"/>
      <c r="I15" s="106"/>
    </row>
    <row r="16" spans="1:9" ht="21" x14ac:dyDescent="0.25">
      <c r="A16" s="102"/>
      <c r="B16" s="103" t="s">
        <v>27</v>
      </c>
      <c r="C16" s="104" t="s">
        <v>75</v>
      </c>
      <c r="D16" s="104"/>
      <c r="E16" s="104"/>
      <c r="H16" s="105">
        <f>COUNTA(C16:E16)</f>
        <v>1</v>
      </c>
      <c r="I16" s="106" t="str">
        <f t="shared" si="0"/>
        <v>OK</v>
      </c>
    </row>
    <row r="17" spans="1:15" ht="15" x14ac:dyDescent="0.25">
      <c r="A17" s="100">
        <v>7</v>
      </c>
      <c r="B17" s="100" t="s">
        <v>28</v>
      </c>
      <c r="C17" s="101" t="s">
        <v>13</v>
      </c>
      <c r="D17" s="101" t="s">
        <v>14</v>
      </c>
      <c r="E17" s="101" t="s">
        <v>15</v>
      </c>
      <c r="H17" s="105"/>
      <c r="I17" s="106"/>
    </row>
    <row r="18" spans="1:15" ht="54" customHeight="1" x14ac:dyDescent="0.25">
      <c r="A18" s="102"/>
      <c r="B18" s="103" t="s">
        <v>29</v>
      </c>
      <c r="C18" s="104"/>
      <c r="D18" s="104" t="s">
        <v>75</v>
      </c>
      <c r="E18" s="104"/>
      <c r="H18" s="105">
        <f>COUNTA(C18:E18)</f>
        <v>1</v>
      </c>
      <c r="I18" s="106" t="str">
        <f t="shared" si="0"/>
        <v>OK</v>
      </c>
    </row>
    <row r="19" spans="1:15" ht="15" x14ac:dyDescent="0.25">
      <c r="A19" s="100">
        <v>8</v>
      </c>
      <c r="B19" s="100" t="s">
        <v>30</v>
      </c>
      <c r="C19" s="101" t="s">
        <v>13</v>
      </c>
      <c r="D19" s="101" t="s">
        <v>14</v>
      </c>
      <c r="E19" s="101" t="s">
        <v>15</v>
      </c>
      <c r="H19" s="105"/>
      <c r="I19" s="106"/>
    </row>
    <row r="20" spans="1:15" ht="26.25" x14ac:dyDescent="0.25">
      <c r="A20" s="102"/>
      <c r="B20" s="103" t="s">
        <v>97</v>
      </c>
      <c r="C20" s="104"/>
      <c r="D20" s="104"/>
      <c r="E20" s="104" t="s">
        <v>75</v>
      </c>
      <c r="H20" s="105">
        <f>COUNTA(C20:E20)</f>
        <v>1</v>
      </c>
      <c r="I20" s="106" t="str">
        <f t="shared" si="0"/>
        <v>OK</v>
      </c>
    </row>
    <row r="21" spans="1:15" ht="15" x14ac:dyDescent="0.25">
      <c r="A21" s="100">
        <v>9</v>
      </c>
      <c r="B21" s="100" t="s">
        <v>32</v>
      </c>
      <c r="C21" s="101" t="s">
        <v>13</v>
      </c>
      <c r="D21" s="101" t="s">
        <v>14</v>
      </c>
      <c r="E21" s="101" t="s">
        <v>15</v>
      </c>
      <c r="H21" s="105"/>
      <c r="I21" s="106"/>
    </row>
    <row r="22" spans="1:15" ht="26.25" x14ac:dyDescent="0.25">
      <c r="A22" s="102"/>
      <c r="B22" s="103" t="s">
        <v>98</v>
      </c>
      <c r="C22" s="107" t="s">
        <v>75</v>
      </c>
      <c r="D22" s="107"/>
      <c r="E22" s="107"/>
      <c r="H22" s="105">
        <f>COUNTA(C22:E22)</f>
        <v>1</v>
      </c>
      <c r="I22" s="106" t="str">
        <f t="shared" si="0"/>
        <v>OK</v>
      </c>
    </row>
    <row r="23" spans="1:15" ht="15" x14ac:dyDescent="0.25">
      <c r="C23" s="108" t="s">
        <v>13</v>
      </c>
      <c r="D23" s="108" t="s">
        <v>14</v>
      </c>
      <c r="E23" s="108" t="s">
        <v>15</v>
      </c>
      <c r="H23" s="105"/>
      <c r="I23" s="106"/>
    </row>
    <row r="24" spans="1:15" ht="15" x14ac:dyDescent="0.25">
      <c r="B24" s="109" t="s">
        <v>34</v>
      </c>
      <c r="C24" s="110">
        <f>COUNTA(C6,C8,C10,C12,C14,C16,C18,C20,C22)</f>
        <v>4</v>
      </c>
      <c r="D24" s="110">
        <f>COUNTA(D6,D8,D10,D12,D14,D16,D18,D20,D22)</f>
        <v>3</v>
      </c>
      <c r="E24" s="110">
        <f>COUNTA(E6,E8,E10,E12,E14,E16,E18,E20,E22)</f>
        <v>2</v>
      </c>
      <c r="H24" s="105">
        <f>SUM(C24:E24)</f>
        <v>9</v>
      </c>
      <c r="I24" s="106" t="str">
        <f>IF(H24=9,"OK","ERRORE TOTALI")</f>
        <v>OK</v>
      </c>
      <c r="L24" s="94" t="s">
        <v>35</v>
      </c>
    </row>
    <row r="25" spans="1:15" ht="15.75" thickBot="1" x14ac:dyDescent="0.3">
      <c r="H25" s="105"/>
      <c r="I25" s="106"/>
    </row>
    <row r="26" spans="1:15" ht="15.75" customHeight="1" thickBot="1" x14ac:dyDescent="0.3">
      <c r="A26" s="193" t="s">
        <v>36</v>
      </c>
      <c r="B26" s="194"/>
      <c r="C26" s="195" t="s">
        <v>11</v>
      </c>
      <c r="D26" s="195"/>
      <c r="E26" s="195"/>
      <c r="H26" s="105"/>
      <c r="I26" s="106"/>
    </row>
    <row r="27" spans="1:15" ht="15" x14ac:dyDescent="0.25">
      <c r="A27" s="111">
        <v>1</v>
      </c>
      <c r="B27" s="112" t="s">
        <v>37</v>
      </c>
      <c r="C27" s="101" t="s">
        <v>13</v>
      </c>
      <c r="D27" s="101" t="s">
        <v>14</v>
      </c>
      <c r="E27" s="101" t="s">
        <v>15</v>
      </c>
      <c r="H27" s="105"/>
      <c r="I27" s="106"/>
    </row>
    <row r="28" spans="1:15" ht="39.75" customHeight="1" thickBot="1" x14ac:dyDescent="0.3">
      <c r="A28" s="113"/>
      <c r="B28" s="114" t="s">
        <v>38</v>
      </c>
      <c r="C28" s="104"/>
      <c r="D28" s="104"/>
      <c r="E28" s="104" t="s">
        <v>75</v>
      </c>
      <c r="H28" s="105">
        <f>COUNTA(C28:E28)</f>
        <v>1</v>
      </c>
      <c r="I28" s="106" t="str">
        <f>IF(H28=1,"OK","VALORIZZARE UN LIVELLO")</f>
        <v>OK</v>
      </c>
      <c r="J28" s="196"/>
      <c r="K28" s="196"/>
      <c r="L28" s="196"/>
      <c r="M28" s="196"/>
      <c r="N28" s="196"/>
      <c r="O28" s="196"/>
    </row>
    <row r="29" spans="1:15" ht="15" x14ac:dyDescent="0.25">
      <c r="A29" s="111">
        <v>2</v>
      </c>
      <c r="B29" s="112" t="s">
        <v>39</v>
      </c>
      <c r="C29" s="101" t="s">
        <v>13</v>
      </c>
      <c r="D29" s="101" t="s">
        <v>14</v>
      </c>
      <c r="E29" s="101" t="s">
        <v>15</v>
      </c>
      <c r="H29" s="105"/>
      <c r="I29" s="106"/>
    </row>
    <row r="30" spans="1:15" ht="27" thickBot="1" x14ac:dyDescent="0.3">
      <c r="A30" s="113"/>
      <c r="B30" s="114" t="s">
        <v>40</v>
      </c>
      <c r="C30" s="104"/>
      <c r="D30" s="104"/>
      <c r="E30" s="104" t="s">
        <v>75</v>
      </c>
      <c r="H30" s="105">
        <f>COUNTA(C30:E30)</f>
        <v>1</v>
      </c>
      <c r="I30" s="106" t="str">
        <f>IF(H30=1,"OK","VALORIZZARE UN LIVELLO")</f>
        <v>OK</v>
      </c>
    </row>
    <row r="31" spans="1:15" ht="15" x14ac:dyDescent="0.25">
      <c r="A31" s="111">
        <v>3</v>
      </c>
      <c r="B31" s="112" t="s">
        <v>41</v>
      </c>
      <c r="C31" s="101" t="s">
        <v>13</v>
      </c>
      <c r="D31" s="101" t="s">
        <v>14</v>
      </c>
      <c r="E31" s="101" t="s">
        <v>15</v>
      </c>
      <c r="H31" s="105"/>
      <c r="I31" s="106"/>
    </row>
    <row r="32" spans="1:15" ht="27" thickBot="1" x14ac:dyDescent="0.3">
      <c r="A32" s="113"/>
      <c r="B32" s="114" t="s">
        <v>42</v>
      </c>
      <c r="C32" s="104" t="s">
        <v>75</v>
      </c>
      <c r="D32" s="104"/>
      <c r="E32" s="104"/>
      <c r="H32" s="105">
        <f>COUNTA(C32:E32)</f>
        <v>1</v>
      </c>
      <c r="I32" s="106" t="str">
        <f>IF(H32=1,"OK","VALORIZZARE UN LIVELLO")</f>
        <v>OK</v>
      </c>
    </row>
    <row r="33" spans="1:16" ht="15" x14ac:dyDescent="0.25">
      <c r="A33" s="111">
        <v>4</v>
      </c>
      <c r="B33" s="112" t="s">
        <v>43</v>
      </c>
      <c r="C33" s="101" t="s">
        <v>13</v>
      </c>
      <c r="D33" s="101" t="s">
        <v>14</v>
      </c>
      <c r="E33" s="101" t="s">
        <v>15</v>
      </c>
      <c r="H33" s="105"/>
      <c r="I33" s="106"/>
    </row>
    <row r="34" spans="1:16" ht="39.75" thickBot="1" x14ac:dyDescent="0.3">
      <c r="A34" s="113"/>
      <c r="B34" s="115" t="s">
        <v>99</v>
      </c>
      <c r="C34" s="104"/>
      <c r="D34" s="104"/>
      <c r="E34" s="104" t="s">
        <v>75</v>
      </c>
      <c r="H34" s="105">
        <f>COUNTA(C34:E34)</f>
        <v>1</v>
      </c>
      <c r="I34" s="106" t="str">
        <f>IF(H34=1,"OK","VALORIZZARE UN LIVELLO")</f>
        <v>OK</v>
      </c>
    </row>
    <row r="35" spans="1:16" ht="15" x14ac:dyDescent="0.25">
      <c r="C35" s="116" t="s">
        <v>13</v>
      </c>
      <c r="D35" s="116" t="s">
        <v>14</v>
      </c>
      <c r="E35" s="116" t="s">
        <v>15</v>
      </c>
      <c r="H35" s="105"/>
      <c r="I35" s="106"/>
    </row>
    <row r="36" spans="1:16" ht="15" x14ac:dyDescent="0.25">
      <c r="B36" s="117" t="s">
        <v>45</v>
      </c>
      <c r="C36" s="110">
        <f>COUNTA(C28,C30,C32,C34)</f>
        <v>1</v>
      </c>
      <c r="D36" s="110">
        <f>COUNTA(D28,D30,D32,D34)</f>
        <v>0</v>
      </c>
      <c r="E36" s="110">
        <f>COUNTA(E28,E30,E32,E34)</f>
        <v>3</v>
      </c>
      <c r="H36" s="105">
        <f>SUM(C36:E36)</f>
        <v>4</v>
      </c>
      <c r="I36" s="106" t="str">
        <f>IF(H36=4,"OK","ERRORE TOTALI")</f>
        <v>OK</v>
      </c>
      <c r="L36" s="94" t="s">
        <v>35</v>
      </c>
    </row>
    <row r="38" spans="1:16" ht="15.75" x14ac:dyDescent="0.25">
      <c r="B38" s="118" t="s">
        <v>46</v>
      </c>
      <c r="C38" s="108" t="s">
        <v>13</v>
      </c>
      <c r="D38" s="108" t="s">
        <v>14</v>
      </c>
      <c r="E38" s="108" t="s">
        <v>15</v>
      </c>
      <c r="F38" s="108" t="s">
        <v>47</v>
      </c>
    </row>
    <row r="39" spans="1:16" x14ac:dyDescent="0.2">
      <c r="B39" s="119" t="s">
        <v>3</v>
      </c>
      <c r="C39" s="120">
        <f>C24*C57</f>
        <v>36</v>
      </c>
      <c r="D39" s="120">
        <f>D24*D57</f>
        <v>18</v>
      </c>
      <c r="E39" s="120">
        <f>E24*E57</f>
        <v>6</v>
      </c>
      <c r="F39" s="121">
        <f>SUM(C39:E39)</f>
        <v>60</v>
      </c>
      <c r="G39" s="120" t="str">
        <f>IF(F39&lt;C63,"BASSO",(IF(F39&lt;C62,"MEDIO","ALTO")))</f>
        <v>MEDIO</v>
      </c>
    </row>
    <row r="40" spans="1:16" x14ac:dyDescent="0.2">
      <c r="B40" s="122" t="s">
        <v>4</v>
      </c>
      <c r="C40" s="123">
        <f>C36*C58</f>
        <v>6</v>
      </c>
      <c r="D40" s="123">
        <f>D36*D58</f>
        <v>0</v>
      </c>
      <c r="E40" s="123">
        <f>E36*E58</f>
        <v>6</v>
      </c>
      <c r="F40" s="124">
        <f>SUM(C40:E40)</f>
        <v>12</v>
      </c>
      <c r="G40" s="123" t="str">
        <f>IF(F40&lt;C68,"BASSO",(IF(F40&lt;C67,"MEDIO","ALTO")))</f>
        <v>MEDIO</v>
      </c>
    </row>
    <row r="41" spans="1:16" ht="16.5" thickBot="1" x14ac:dyDescent="0.3">
      <c r="B41" s="125" t="s">
        <v>48</v>
      </c>
      <c r="C41" s="126"/>
      <c r="D41" s="126"/>
      <c r="E41" s="126"/>
      <c r="F41" s="126"/>
      <c r="G41" s="126" t="str">
        <f>IF(I44=2,J44,(IF(I45=2,J45,(IF(I46=2,J46,(IF(I47=2,J47,(IF(I48=2,J48,(IF(I49=2,J49,(IF(I50=2,J50,(IF(I51=2,J51,J52)))))))))))))))</f>
        <v>MEDIO</v>
      </c>
    </row>
    <row r="42" spans="1:16" ht="13.5" customHeight="1" thickBot="1" x14ac:dyDescent="0.25">
      <c r="K42" s="197" t="s">
        <v>49</v>
      </c>
      <c r="L42" s="198"/>
      <c r="M42" s="198"/>
      <c r="N42" s="198"/>
      <c r="O42" s="198"/>
      <c r="P42" s="199"/>
    </row>
    <row r="43" spans="1:16" ht="26.25" thickBot="1" x14ac:dyDescent="0.25">
      <c r="B43" s="127"/>
      <c r="C43" s="127" t="s">
        <v>50</v>
      </c>
      <c r="D43" s="127" t="s">
        <v>51</v>
      </c>
      <c r="E43" s="127" t="s">
        <v>52</v>
      </c>
      <c r="F43" s="127"/>
      <c r="G43" s="127"/>
      <c r="H43" s="127"/>
      <c r="I43" s="127"/>
      <c r="J43" s="127"/>
      <c r="K43" s="128" t="s">
        <v>53</v>
      </c>
      <c r="L43" s="129"/>
      <c r="M43" s="129" t="s">
        <v>54</v>
      </c>
      <c r="N43" s="129"/>
      <c r="O43" s="129" t="s">
        <v>55</v>
      </c>
      <c r="P43" s="130"/>
    </row>
    <row r="44" spans="1:16" ht="13.5" thickBot="1" x14ac:dyDescent="0.25">
      <c r="B44" s="127"/>
      <c r="C44" s="127" t="s">
        <v>13</v>
      </c>
      <c r="D44" s="127" t="s">
        <v>13</v>
      </c>
      <c r="E44" s="127" t="s">
        <v>13</v>
      </c>
      <c r="F44" s="127"/>
      <c r="G44" s="127">
        <f>IF(G39=C44,1,0)</f>
        <v>0</v>
      </c>
      <c r="H44" s="127">
        <f>IF(G40=D44,1,0)</f>
        <v>0</v>
      </c>
      <c r="I44" s="127">
        <f>SUM(G44:H44)</f>
        <v>0</v>
      </c>
      <c r="J44" s="127" t="str">
        <f>IF(I44=2,E44,"  ")</f>
        <v xml:space="preserve">  </v>
      </c>
      <c r="K44" s="131" t="s">
        <v>56</v>
      </c>
      <c r="L44" s="132" t="str">
        <f>P44</f>
        <v xml:space="preserve"> </v>
      </c>
      <c r="M44" s="133" t="s">
        <v>56</v>
      </c>
      <c r="N44" s="132" t="str">
        <f>P44</f>
        <v xml:space="preserve"> </v>
      </c>
      <c r="O44" s="133" t="s">
        <v>57</v>
      </c>
      <c r="P44" s="132" t="str">
        <f>IF(J44=O44,"x"," ")</f>
        <v xml:space="preserve"> </v>
      </c>
    </row>
    <row r="45" spans="1:16" ht="13.5" thickBot="1" x14ac:dyDescent="0.25">
      <c r="B45" s="127"/>
      <c r="C45" s="127" t="s">
        <v>13</v>
      </c>
      <c r="D45" s="127" t="s">
        <v>14</v>
      </c>
      <c r="E45" s="127" t="s">
        <v>58</v>
      </c>
      <c r="F45" s="127"/>
      <c r="G45" s="127">
        <f>IF(G39=C45,1,0)</f>
        <v>0</v>
      </c>
      <c r="H45" s="127">
        <f>IF(G40=D45,1,0)</f>
        <v>1</v>
      </c>
      <c r="I45" s="127">
        <f t="shared" ref="I45:I52" si="1">SUM(G45:H45)</f>
        <v>1</v>
      </c>
      <c r="J45" s="127" t="str">
        <f t="shared" ref="J45:J52" si="2">IF(I45=2,E45,"  ")</f>
        <v xml:space="preserve">  </v>
      </c>
      <c r="K45" s="134" t="s">
        <v>57</v>
      </c>
      <c r="L45" s="135" t="str">
        <f t="shared" ref="L45:L52" si="3">P45</f>
        <v xml:space="preserve"> </v>
      </c>
      <c r="M45" s="136" t="s">
        <v>59</v>
      </c>
      <c r="N45" s="135" t="str">
        <f t="shared" ref="N45:N52" si="4">P45</f>
        <v xml:space="preserve"> </v>
      </c>
      <c r="O45" s="136" t="s">
        <v>60</v>
      </c>
      <c r="P45" s="135" t="str">
        <f t="shared" ref="P45:P52" si="5">IF(J45=O45,"x"," ")</f>
        <v xml:space="preserve"> </v>
      </c>
    </row>
    <row r="46" spans="1:16" ht="13.5" thickBot="1" x14ac:dyDescent="0.25">
      <c r="B46" s="127"/>
      <c r="C46" s="127" t="s">
        <v>14</v>
      </c>
      <c r="D46" s="127" t="s">
        <v>13</v>
      </c>
      <c r="E46" s="127" t="s">
        <v>58</v>
      </c>
      <c r="F46" s="127"/>
      <c r="G46" s="127">
        <f>IF(G39=C46,1,0)</f>
        <v>1</v>
      </c>
      <c r="H46" s="127">
        <f>IF(G40=D46,1,0)</f>
        <v>0</v>
      </c>
      <c r="I46" s="127">
        <f t="shared" si="1"/>
        <v>1</v>
      </c>
      <c r="J46" s="127" t="str">
        <f t="shared" si="2"/>
        <v xml:space="preserve">  </v>
      </c>
      <c r="K46" s="134" t="s">
        <v>59</v>
      </c>
      <c r="L46" s="135" t="str">
        <f t="shared" si="3"/>
        <v xml:space="preserve"> </v>
      </c>
      <c r="M46" s="136" t="s">
        <v>57</v>
      </c>
      <c r="N46" s="135" t="str">
        <f t="shared" si="4"/>
        <v xml:space="preserve"> </v>
      </c>
      <c r="O46" s="136" t="s">
        <v>60</v>
      </c>
      <c r="P46" s="135" t="str">
        <f t="shared" si="5"/>
        <v xml:space="preserve"> </v>
      </c>
    </row>
    <row r="47" spans="1:16" ht="13.5" thickBot="1" x14ac:dyDescent="0.25">
      <c r="B47" s="127"/>
      <c r="C47" s="127" t="s">
        <v>13</v>
      </c>
      <c r="D47" s="127" t="s">
        <v>15</v>
      </c>
      <c r="E47" s="127" t="s">
        <v>14</v>
      </c>
      <c r="F47" s="127"/>
      <c r="G47" s="127">
        <f>IF(G39=C47,1,0)</f>
        <v>0</v>
      </c>
      <c r="H47" s="127">
        <f>IF(G40=D47,1,0)</f>
        <v>0</v>
      </c>
      <c r="I47" s="127">
        <f t="shared" si="1"/>
        <v>0</v>
      </c>
      <c r="J47" s="127" t="str">
        <f t="shared" si="2"/>
        <v xml:space="preserve">  </v>
      </c>
      <c r="K47" s="137" t="s">
        <v>57</v>
      </c>
      <c r="L47" s="138" t="str">
        <f t="shared" si="3"/>
        <v xml:space="preserve"> </v>
      </c>
      <c r="M47" s="139" t="s">
        <v>61</v>
      </c>
      <c r="N47" s="138" t="str">
        <f t="shared" si="4"/>
        <v xml:space="preserve"> </v>
      </c>
      <c r="O47" s="139" t="s">
        <v>59</v>
      </c>
      <c r="P47" s="138" t="str">
        <f t="shared" si="5"/>
        <v xml:space="preserve"> </v>
      </c>
    </row>
    <row r="48" spans="1:16" ht="13.5" thickBot="1" x14ac:dyDescent="0.25">
      <c r="B48" s="127"/>
      <c r="C48" s="127" t="s">
        <v>14</v>
      </c>
      <c r="D48" s="127" t="s">
        <v>14</v>
      </c>
      <c r="E48" s="127" t="s">
        <v>14</v>
      </c>
      <c r="F48" s="127"/>
      <c r="G48" s="127">
        <f>IF(G39=C48,1,0)</f>
        <v>1</v>
      </c>
      <c r="H48" s="127">
        <f>IF(G40=D48,1,0)</f>
        <v>1</v>
      </c>
      <c r="I48" s="127">
        <f t="shared" si="1"/>
        <v>2</v>
      </c>
      <c r="J48" s="127" t="str">
        <f t="shared" si="2"/>
        <v>MEDIO</v>
      </c>
      <c r="K48" s="137" t="s">
        <v>59</v>
      </c>
      <c r="L48" s="138" t="str">
        <f t="shared" si="3"/>
        <v>x</v>
      </c>
      <c r="M48" s="139" t="s">
        <v>59</v>
      </c>
      <c r="N48" s="138" t="str">
        <f t="shared" si="4"/>
        <v>x</v>
      </c>
      <c r="O48" s="139" t="s">
        <v>59</v>
      </c>
      <c r="P48" s="138" t="str">
        <f t="shared" si="5"/>
        <v>x</v>
      </c>
    </row>
    <row r="49" spans="2:16" ht="13.5" thickBot="1" x14ac:dyDescent="0.25">
      <c r="B49" s="127"/>
      <c r="C49" s="127" t="s">
        <v>15</v>
      </c>
      <c r="D49" s="127" t="s">
        <v>13</v>
      </c>
      <c r="E49" s="127" t="s">
        <v>14</v>
      </c>
      <c r="F49" s="127"/>
      <c r="G49" s="127">
        <f>IF(G39=C49,1,0)</f>
        <v>0</v>
      </c>
      <c r="H49" s="127">
        <f>IF(G40=D49,1,0)</f>
        <v>0</v>
      </c>
      <c r="I49" s="127">
        <f t="shared" si="1"/>
        <v>0</v>
      </c>
      <c r="J49" s="127" t="str">
        <f t="shared" si="2"/>
        <v xml:space="preserve">  </v>
      </c>
      <c r="K49" s="137" t="s">
        <v>62</v>
      </c>
      <c r="L49" s="138" t="str">
        <f t="shared" si="3"/>
        <v xml:space="preserve"> </v>
      </c>
      <c r="M49" s="139" t="s">
        <v>57</v>
      </c>
      <c r="N49" s="138" t="str">
        <f t="shared" si="4"/>
        <v xml:space="preserve"> </v>
      </c>
      <c r="O49" s="139" t="s">
        <v>59</v>
      </c>
      <c r="P49" s="138" t="str">
        <f t="shared" si="5"/>
        <v xml:space="preserve"> </v>
      </c>
    </row>
    <row r="50" spans="2:16" ht="13.5" thickBot="1" x14ac:dyDescent="0.25">
      <c r="B50" s="127"/>
      <c r="C50" s="127" t="s">
        <v>14</v>
      </c>
      <c r="D50" s="127" t="s">
        <v>15</v>
      </c>
      <c r="E50" s="127" t="s">
        <v>15</v>
      </c>
      <c r="F50" s="127"/>
      <c r="G50" s="127">
        <f>IF(G39=C50,1,0)</f>
        <v>1</v>
      </c>
      <c r="H50" s="127">
        <f>IF(G40=D50,1,0)</f>
        <v>0</v>
      </c>
      <c r="I50" s="127">
        <f t="shared" si="1"/>
        <v>1</v>
      </c>
      <c r="J50" s="127" t="str">
        <f t="shared" si="2"/>
        <v xml:space="preserve">  </v>
      </c>
      <c r="K50" s="140" t="s">
        <v>59</v>
      </c>
      <c r="L50" s="141" t="str">
        <f t="shared" si="3"/>
        <v xml:space="preserve"> </v>
      </c>
      <c r="M50" s="142" t="s">
        <v>62</v>
      </c>
      <c r="N50" s="141" t="str">
        <f t="shared" si="4"/>
        <v xml:space="preserve"> </v>
      </c>
      <c r="O50" s="142" t="s">
        <v>62</v>
      </c>
      <c r="P50" s="141" t="str">
        <f t="shared" si="5"/>
        <v xml:space="preserve"> </v>
      </c>
    </row>
    <row r="51" spans="2:16" ht="13.5" thickBot="1" x14ac:dyDescent="0.25">
      <c r="B51" s="127"/>
      <c r="C51" s="127" t="s">
        <v>15</v>
      </c>
      <c r="D51" s="127" t="s">
        <v>14</v>
      </c>
      <c r="E51" s="127" t="s">
        <v>15</v>
      </c>
      <c r="F51" s="127"/>
      <c r="G51" s="127">
        <f>IF(G39=C51,1,0)</f>
        <v>0</v>
      </c>
      <c r="H51" s="127">
        <f>IF(G40=D51,1,0)</f>
        <v>1</v>
      </c>
      <c r="I51" s="127">
        <f t="shared" si="1"/>
        <v>1</v>
      </c>
      <c r="J51" s="127" t="str">
        <f t="shared" si="2"/>
        <v xml:space="preserve">  </v>
      </c>
      <c r="K51" s="140" t="s">
        <v>62</v>
      </c>
      <c r="L51" s="141" t="str">
        <f t="shared" si="3"/>
        <v xml:space="preserve"> </v>
      </c>
      <c r="M51" s="142" t="s">
        <v>59</v>
      </c>
      <c r="N51" s="141" t="str">
        <f t="shared" si="4"/>
        <v xml:space="preserve"> </v>
      </c>
      <c r="O51" s="142" t="s">
        <v>62</v>
      </c>
      <c r="P51" s="141" t="str">
        <f t="shared" si="5"/>
        <v xml:space="preserve"> </v>
      </c>
    </row>
    <row r="52" spans="2:16" ht="13.5" thickBot="1" x14ac:dyDescent="0.25">
      <c r="B52" s="127"/>
      <c r="C52" s="127" t="s">
        <v>15</v>
      </c>
      <c r="D52" s="127" t="s">
        <v>15</v>
      </c>
      <c r="E52" s="127" t="s">
        <v>63</v>
      </c>
      <c r="F52" s="127"/>
      <c r="G52" s="127">
        <f>IF(G39=C52,1,0)</f>
        <v>0</v>
      </c>
      <c r="H52" s="127">
        <f>IF(G40=D52,1,0)</f>
        <v>0</v>
      </c>
      <c r="I52" s="127">
        <f t="shared" si="1"/>
        <v>0</v>
      </c>
      <c r="J52" s="127" t="str">
        <f t="shared" si="2"/>
        <v xml:space="preserve">  </v>
      </c>
      <c r="K52" s="143" t="s">
        <v>62</v>
      </c>
      <c r="L52" s="144" t="str">
        <f t="shared" si="3"/>
        <v xml:space="preserve"> </v>
      </c>
      <c r="M52" s="145" t="s">
        <v>62</v>
      </c>
      <c r="N52" s="144" t="str">
        <f t="shared" si="4"/>
        <v xml:space="preserve"> </v>
      </c>
      <c r="O52" s="145" t="s">
        <v>64</v>
      </c>
      <c r="P52" s="144" t="str">
        <f t="shared" si="5"/>
        <v xml:space="preserve"> </v>
      </c>
    </row>
    <row r="53" spans="2:16" x14ac:dyDescent="0.2">
      <c r="B53" s="127"/>
      <c r="C53" s="127"/>
      <c r="D53" s="127"/>
      <c r="E53" s="127"/>
      <c r="F53" s="127"/>
      <c r="G53" s="127"/>
      <c r="H53" s="127"/>
      <c r="I53" s="127"/>
      <c r="J53" s="127"/>
    </row>
    <row r="56" spans="2:16" x14ac:dyDescent="0.2">
      <c r="B56" s="146" t="s">
        <v>65</v>
      </c>
      <c r="C56" s="108" t="s">
        <v>13</v>
      </c>
      <c r="D56" s="108" t="s">
        <v>14</v>
      </c>
      <c r="E56" s="108" t="s">
        <v>15</v>
      </c>
      <c r="G56" s="147" t="s">
        <v>66</v>
      </c>
      <c r="H56" s="147" t="s">
        <v>67</v>
      </c>
      <c r="I56" s="147" t="s">
        <v>68</v>
      </c>
      <c r="J56" s="148"/>
      <c r="K56" s="148"/>
      <c r="L56" s="149"/>
      <c r="M56" s="149"/>
      <c r="N56" s="149"/>
      <c r="O56" s="149"/>
    </row>
    <row r="57" spans="2:16" x14ac:dyDescent="0.2">
      <c r="B57" s="146" t="s">
        <v>3</v>
      </c>
      <c r="C57" s="150">
        <v>9</v>
      </c>
      <c r="D57" s="150">
        <v>6</v>
      </c>
      <c r="E57" s="150">
        <v>3</v>
      </c>
      <c r="G57" s="147">
        <f>C57*9</f>
        <v>81</v>
      </c>
      <c r="H57" s="147">
        <f>D57*9</f>
        <v>54</v>
      </c>
      <c r="I57" s="147">
        <f>E57*9</f>
        <v>27</v>
      </c>
      <c r="J57" s="148"/>
      <c r="K57" s="148"/>
      <c r="L57" s="149"/>
      <c r="M57" s="149"/>
      <c r="N57" s="149"/>
      <c r="O57" s="149"/>
    </row>
    <row r="58" spans="2:16" x14ac:dyDescent="0.2">
      <c r="B58" s="146" t="s">
        <v>4</v>
      </c>
      <c r="C58" s="150">
        <v>6</v>
      </c>
      <c r="D58" s="150">
        <v>4</v>
      </c>
      <c r="E58" s="150">
        <v>2</v>
      </c>
      <c r="G58" s="147">
        <f>C58*4</f>
        <v>24</v>
      </c>
      <c r="H58" s="147">
        <f>D58*4</f>
        <v>16</v>
      </c>
      <c r="I58" s="147">
        <f>E58*4</f>
        <v>8</v>
      </c>
      <c r="J58" s="149"/>
      <c r="K58" s="149"/>
      <c r="L58" s="149"/>
      <c r="M58" s="149"/>
      <c r="N58" s="149"/>
      <c r="O58" s="149"/>
    </row>
    <row r="59" spans="2:16" x14ac:dyDescent="0.2">
      <c r="C59" s="151"/>
      <c r="D59" s="151"/>
      <c r="E59" s="151"/>
      <c r="J59" s="149"/>
      <c r="K59" s="149"/>
      <c r="L59" s="152"/>
      <c r="M59" s="149"/>
      <c r="N59" s="149"/>
      <c r="O59" s="149"/>
    </row>
    <row r="60" spans="2:16" x14ac:dyDescent="0.2">
      <c r="C60" s="151"/>
      <c r="D60" s="151"/>
      <c r="E60" s="151"/>
      <c r="J60" s="149"/>
      <c r="K60" s="149"/>
      <c r="L60" s="153"/>
      <c r="M60" s="149"/>
      <c r="N60" s="149"/>
      <c r="O60" s="149"/>
    </row>
    <row r="61" spans="2:16" x14ac:dyDescent="0.2">
      <c r="B61" s="154" t="s">
        <v>69</v>
      </c>
      <c r="C61" s="151"/>
      <c r="D61" s="151"/>
      <c r="E61" s="151"/>
      <c r="J61" s="149"/>
      <c r="K61" s="149"/>
      <c r="L61" s="153"/>
      <c r="M61" s="149"/>
      <c r="N61" s="149"/>
      <c r="O61" s="149"/>
    </row>
    <row r="62" spans="2:16" x14ac:dyDescent="0.2">
      <c r="B62" s="155" t="s">
        <v>70</v>
      </c>
      <c r="C62" s="150">
        <v>61</v>
      </c>
      <c r="D62" s="156" t="s">
        <v>71</v>
      </c>
      <c r="E62" s="157">
        <f>G57</f>
        <v>81</v>
      </c>
      <c r="J62" s="149"/>
      <c r="K62" s="149"/>
      <c r="L62" s="153"/>
      <c r="M62" s="149"/>
      <c r="N62" s="149"/>
      <c r="O62" s="149"/>
    </row>
    <row r="63" spans="2:16" x14ac:dyDescent="0.2">
      <c r="B63" s="155" t="s">
        <v>72</v>
      </c>
      <c r="C63" s="150">
        <v>40</v>
      </c>
      <c r="D63" s="156" t="s">
        <v>71</v>
      </c>
      <c r="E63" s="150">
        <v>60</v>
      </c>
      <c r="J63" s="149"/>
      <c r="K63" s="149"/>
      <c r="L63" s="152"/>
      <c r="M63" s="149"/>
      <c r="N63" s="149"/>
      <c r="O63" s="149"/>
    </row>
    <row r="64" spans="2:16" x14ac:dyDescent="0.2">
      <c r="B64" s="155" t="s">
        <v>73</v>
      </c>
      <c r="C64" s="157">
        <f>I57</f>
        <v>27</v>
      </c>
      <c r="D64" s="156" t="s">
        <v>71</v>
      </c>
      <c r="E64" s="150">
        <v>39</v>
      </c>
      <c r="J64" s="149"/>
      <c r="K64" s="149"/>
      <c r="L64" s="153"/>
      <c r="M64" s="149"/>
      <c r="N64" s="149"/>
      <c r="O64" s="149"/>
    </row>
    <row r="65" spans="2:15" x14ac:dyDescent="0.2">
      <c r="B65" s="146"/>
      <c r="C65" s="151"/>
      <c r="D65" s="151"/>
      <c r="E65" s="151"/>
      <c r="J65" s="149"/>
      <c r="K65" s="149"/>
      <c r="L65" s="153"/>
      <c r="M65" s="149"/>
      <c r="N65" s="149"/>
      <c r="O65" s="149"/>
    </row>
    <row r="66" spans="2:15" x14ac:dyDescent="0.2">
      <c r="B66" s="154" t="s">
        <v>74</v>
      </c>
      <c r="C66" s="151"/>
      <c r="D66" s="151"/>
      <c r="E66" s="151"/>
      <c r="J66" s="149"/>
      <c r="K66" s="149"/>
      <c r="L66" s="153"/>
      <c r="M66" s="149"/>
      <c r="N66" s="149"/>
      <c r="O66" s="149"/>
    </row>
    <row r="67" spans="2:15" x14ac:dyDescent="0.2">
      <c r="B67" s="155" t="s">
        <v>70</v>
      </c>
      <c r="C67" s="150">
        <v>18</v>
      </c>
      <c r="D67" s="156" t="s">
        <v>71</v>
      </c>
      <c r="E67" s="157">
        <f>G58</f>
        <v>24</v>
      </c>
    </row>
    <row r="68" spans="2:15" x14ac:dyDescent="0.2">
      <c r="B68" s="155" t="s">
        <v>72</v>
      </c>
      <c r="C68" s="150">
        <v>11</v>
      </c>
      <c r="D68" s="156" t="s">
        <v>71</v>
      </c>
      <c r="E68" s="150">
        <v>17</v>
      </c>
    </row>
    <row r="69" spans="2:15" x14ac:dyDescent="0.2">
      <c r="B69" s="155" t="s">
        <v>73</v>
      </c>
      <c r="C69" s="157">
        <f>I58</f>
        <v>8</v>
      </c>
      <c r="D69" s="156" t="s">
        <v>71</v>
      </c>
      <c r="E69" s="150">
        <v>10</v>
      </c>
    </row>
  </sheetData>
  <sheetProtection formatCells="0" formatColumns="0" formatRows="0"/>
  <protectedRanges>
    <protectedRange sqref="C34:E34 C32:E32 C30:E30 C28:E28 C22:E22 C20:E20 C18:E18 C16:E16 C14:E14 C12:E12 C10:E10 C8:E8 C6:E6 B3" name="Intervallo1"/>
    <protectedRange sqref="B2" name="Intervallo1_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25" zoomScaleNormal="100" workbookViewId="0">
      <selection activeCell="B2" sqref="B2"/>
    </sheetView>
  </sheetViews>
  <sheetFormatPr defaultRowHeight="12.75" x14ac:dyDescent="0.2"/>
  <cols>
    <col min="1" max="1" width="3.28515625" style="94" customWidth="1"/>
    <col min="2" max="2" width="76.140625" style="94" customWidth="1"/>
    <col min="3" max="3" width="5.140625" style="94" bestFit="1" customWidth="1"/>
    <col min="4" max="4" width="6.28515625" style="94" customWidth="1"/>
    <col min="5" max="5" width="6.140625" style="94" bestFit="1" customWidth="1"/>
    <col min="6" max="6" width="3.85546875" style="94" customWidth="1"/>
    <col min="7" max="7" width="8.140625" style="94" customWidth="1"/>
    <col min="8" max="8" width="4" style="94" customWidth="1"/>
    <col min="9" max="9" width="10.5703125" style="94" customWidth="1"/>
    <col min="10" max="16384" width="9.140625" style="94"/>
  </cols>
  <sheetData>
    <row r="1" spans="1:9" ht="15" x14ac:dyDescent="0.25">
      <c r="B1" s="95" t="s">
        <v>9</v>
      </c>
    </row>
    <row r="2" spans="1:9" ht="29.25" customHeight="1" x14ac:dyDescent="0.25">
      <c r="B2" s="96" t="s">
        <v>130</v>
      </c>
      <c r="C2" s="97"/>
      <c r="D2" s="97"/>
      <c r="E2" s="97"/>
    </row>
    <row r="3" spans="1:9" ht="40.5" customHeight="1" x14ac:dyDescent="0.25">
      <c r="B3" s="158" t="s">
        <v>118</v>
      </c>
      <c r="C3" s="99"/>
      <c r="D3" s="99"/>
      <c r="E3" s="99"/>
    </row>
    <row r="4" spans="1:9" x14ac:dyDescent="0.2">
      <c r="A4" s="192" t="s">
        <v>10</v>
      </c>
      <c r="B4" s="192"/>
      <c r="C4" s="192" t="s">
        <v>11</v>
      </c>
      <c r="D4" s="192"/>
      <c r="E4" s="192"/>
    </row>
    <row r="5" spans="1:9" x14ac:dyDescent="0.2">
      <c r="A5" s="100">
        <v>1</v>
      </c>
      <c r="B5" s="100" t="s">
        <v>12</v>
      </c>
      <c r="C5" s="101" t="s">
        <v>13</v>
      </c>
      <c r="D5" s="101" t="s">
        <v>14</v>
      </c>
      <c r="E5" s="101" t="s">
        <v>15</v>
      </c>
    </row>
    <row r="6" spans="1:9" ht="39" x14ac:dyDescent="0.25">
      <c r="A6" s="102"/>
      <c r="B6" s="103" t="s">
        <v>16</v>
      </c>
      <c r="C6" s="104" t="s">
        <v>75</v>
      </c>
      <c r="D6" s="104"/>
      <c r="E6" s="104"/>
      <c r="H6" s="105">
        <f>COUNTA(C6:E6)</f>
        <v>1</v>
      </c>
      <c r="I6" s="106" t="str">
        <f>IF(H6=1,"OK","VALORIZZARE UN LIVELLO")</f>
        <v>OK</v>
      </c>
    </row>
    <row r="7" spans="1:9" ht="15" x14ac:dyDescent="0.25">
      <c r="A7" s="100">
        <v>2</v>
      </c>
      <c r="B7" s="100" t="s">
        <v>18</v>
      </c>
      <c r="C7" s="101" t="s">
        <v>13</v>
      </c>
      <c r="D7" s="101" t="s">
        <v>14</v>
      </c>
      <c r="E7" s="101" t="s">
        <v>15</v>
      </c>
      <c r="H7" s="105"/>
      <c r="I7" s="106"/>
    </row>
    <row r="8" spans="1:9" ht="26.25" x14ac:dyDescent="0.25">
      <c r="A8" s="102"/>
      <c r="B8" s="103" t="s">
        <v>19</v>
      </c>
      <c r="C8" s="104" t="s">
        <v>75</v>
      </c>
      <c r="D8" s="104"/>
      <c r="E8" s="104"/>
      <c r="H8" s="105">
        <f>COUNTA(C8:E8)</f>
        <v>1</v>
      </c>
      <c r="I8" s="106" t="str">
        <f t="shared" ref="I8:I22" si="0">IF(H8=1,"OK","VALORIZZARE UN LIVELLO")</f>
        <v>OK</v>
      </c>
    </row>
    <row r="9" spans="1:9" ht="15" x14ac:dyDescent="0.25">
      <c r="A9" s="100">
        <v>3</v>
      </c>
      <c r="B9" s="100" t="s">
        <v>95</v>
      </c>
      <c r="C9" s="101" t="s">
        <v>13</v>
      </c>
      <c r="D9" s="101" t="s">
        <v>14</v>
      </c>
      <c r="E9" s="101" t="s">
        <v>15</v>
      </c>
      <c r="H9" s="105"/>
      <c r="I9" s="106"/>
    </row>
    <row r="10" spans="1:9" ht="26.25" x14ac:dyDescent="0.25">
      <c r="A10" s="102"/>
      <c r="B10" s="103" t="s">
        <v>21</v>
      </c>
      <c r="C10" s="104"/>
      <c r="D10" s="104" t="s">
        <v>75</v>
      </c>
      <c r="E10" s="104"/>
      <c r="H10" s="105">
        <f>COUNTA(C10:E10)</f>
        <v>1</v>
      </c>
      <c r="I10" s="106" t="str">
        <f t="shared" si="0"/>
        <v>OK</v>
      </c>
    </row>
    <row r="11" spans="1:9" ht="15" x14ac:dyDescent="0.25">
      <c r="A11" s="100">
        <v>4</v>
      </c>
      <c r="B11" s="100" t="s">
        <v>22</v>
      </c>
      <c r="C11" s="101" t="s">
        <v>13</v>
      </c>
      <c r="D11" s="101" t="s">
        <v>14</v>
      </c>
      <c r="E11" s="101" t="s">
        <v>15</v>
      </c>
      <c r="H11" s="105"/>
      <c r="I11" s="106"/>
    </row>
    <row r="12" spans="1:9" ht="51.75" x14ac:dyDescent="0.25">
      <c r="A12" s="102"/>
      <c r="B12" s="103" t="s">
        <v>23</v>
      </c>
      <c r="C12" s="104"/>
      <c r="D12" s="104"/>
      <c r="E12" s="104" t="s">
        <v>75</v>
      </c>
      <c r="H12" s="105">
        <f>COUNTA(C12:E12)</f>
        <v>1</v>
      </c>
      <c r="I12" s="106" t="str">
        <f t="shared" si="0"/>
        <v>OK</v>
      </c>
    </row>
    <row r="13" spans="1:9" ht="15" x14ac:dyDescent="0.25">
      <c r="A13" s="100">
        <v>5</v>
      </c>
      <c r="B13" s="100" t="s">
        <v>96</v>
      </c>
      <c r="C13" s="101" t="s">
        <v>13</v>
      </c>
      <c r="D13" s="101" t="s">
        <v>14</v>
      </c>
      <c r="E13" s="101" t="s">
        <v>15</v>
      </c>
      <c r="H13" s="105"/>
      <c r="I13" s="106"/>
    </row>
    <row r="14" spans="1:9" ht="39" x14ac:dyDescent="0.25">
      <c r="A14" s="102"/>
      <c r="B14" s="103" t="s">
        <v>25</v>
      </c>
      <c r="C14" s="104"/>
      <c r="D14" s="104"/>
      <c r="E14" s="104" t="s">
        <v>75</v>
      </c>
      <c r="H14" s="105">
        <f>COUNTA(C14:E14)</f>
        <v>1</v>
      </c>
      <c r="I14" s="106" t="str">
        <f t="shared" si="0"/>
        <v>OK</v>
      </c>
    </row>
    <row r="15" spans="1:9" ht="34.5" customHeight="1" x14ac:dyDescent="0.25">
      <c r="A15" s="100">
        <v>6</v>
      </c>
      <c r="B15" s="100" t="s">
        <v>26</v>
      </c>
      <c r="C15" s="101" t="s">
        <v>13</v>
      </c>
      <c r="D15" s="101" t="s">
        <v>14</v>
      </c>
      <c r="E15" s="101" t="s">
        <v>15</v>
      </c>
      <c r="H15" s="105"/>
      <c r="I15" s="106"/>
    </row>
    <row r="16" spans="1:9" ht="21" x14ac:dyDescent="0.25">
      <c r="A16" s="102"/>
      <c r="B16" s="103" t="s">
        <v>27</v>
      </c>
      <c r="C16" s="104" t="s">
        <v>75</v>
      </c>
      <c r="D16" s="104"/>
      <c r="E16" s="104"/>
      <c r="H16" s="105">
        <f>COUNTA(C16:E16)</f>
        <v>1</v>
      </c>
      <c r="I16" s="106" t="str">
        <f t="shared" si="0"/>
        <v>OK</v>
      </c>
    </row>
    <row r="17" spans="1:15" ht="15" x14ac:dyDescent="0.25">
      <c r="A17" s="100">
        <v>7</v>
      </c>
      <c r="B17" s="100" t="s">
        <v>28</v>
      </c>
      <c r="C17" s="101" t="s">
        <v>13</v>
      </c>
      <c r="D17" s="101" t="s">
        <v>14</v>
      </c>
      <c r="E17" s="101" t="s">
        <v>15</v>
      </c>
      <c r="H17" s="105"/>
      <c r="I17" s="106"/>
    </row>
    <row r="18" spans="1:15" ht="54" customHeight="1" x14ac:dyDescent="0.25">
      <c r="A18" s="102"/>
      <c r="B18" s="103" t="s">
        <v>29</v>
      </c>
      <c r="C18" s="104"/>
      <c r="D18" s="104"/>
      <c r="E18" s="104" t="s">
        <v>75</v>
      </c>
      <c r="H18" s="105">
        <f>COUNTA(C18:E18)</f>
        <v>1</v>
      </c>
      <c r="I18" s="106" t="str">
        <f t="shared" si="0"/>
        <v>OK</v>
      </c>
    </row>
    <row r="19" spans="1:15" ht="15" x14ac:dyDescent="0.25">
      <c r="A19" s="100">
        <v>8</v>
      </c>
      <c r="B19" s="100" t="s">
        <v>30</v>
      </c>
      <c r="C19" s="101" t="s">
        <v>13</v>
      </c>
      <c r="D19" s="101" t="s">
        <v>14</v>
      </c>
      <c r="E19" s="101" t="s">
        <v>15</v>
      </c>
      <c r="H19" s="105"/>
      <c r="I19" s="106"/>
    </row>
    <row r="20" spans="1:15" ht="26.25" x14ac:dyDescent="0.25">
      <c r="A20" s="102"/>
      <c r="B20" s="103" t="s">
        <v>97</v>
      </c>
      <c r="C20" s="104"/>
      <c r="D20" s="104"/>
      <c r="E20" s="104" t="s">
        <v>75</v>
      </c>
      <c r="H20" s="105">
        <f>COUNTA(C20:E20)</f>
        <v>1</v>
      </c>
      <c r="I20" s="106" t="str">
        <f t="shared" si="0"/>
        <v>OK</v>
      </c>
    </row>
    <row r="21" spans="1:15" ht="15" x14ac:dyDescent="0.25">
      <c r="A21" s="100">
        <v>9</v>
      </c>
      <c r="B21" s="100" t="s">
        <v>32</v>
      </c>
      <c r="C21" s="101" t="s">
        <v>13</v>
      </c>
      <c r="D21" s="101" t="s">
        <v>14</v>
      </c>
      <c r="E21" s="101" t="s">
        <v>15</v>
      </c>
      <c r="H21" s="105"/>
      <c r="I21" s="106"/>
    </row>
    <row r="22" spans="1:15" ht="26.25" x14ac:dyDescent="0.25">
      <c r="A22" s="102"/>
      <c r="B22" s="103" t="s">
        <v>98</v>
      </c>
      <c r="C22" s="107" t="s">
        <v>75</v>
      </c>
      <c r="D22" s="107"/>
      <c r="E22" s="107"/>
      <c r="H22" s="105">
        <f>COUNTA(C22:E22)</f>
        <v>1</v>
      </c>
      <c r="I22" s="106" t="str">
        <f t="shared" si="0"/>
        <v>OK</v>
      </c>
    </row>
    <row r="23" spans="1:15" ht="15" x14ac:dyDescent="0.25">
      <c r="C23" s="108" t="s">
        <v>13</v>
      </c>
      <c r="D23" s="108" t="s">
        <v>14</v>
      </c>
      <c r="E23" s="108" t="s">
        <v>15</v>
      </c>
      <c r="H23" s="105"/>
      <c r="I23" s="106"/>
    </row>
    <row r="24" spans="1:15" ht="15" x14ac:dyDescent="0.25">
      <c r="B24" s="109" t="s">
        <v>34</v>
      </c>
      <c r="C24" s="110">
        <f>COUNTA(C6,C8,C10,C12,C14,C16,C18,C20,C22)</f>
        <v>4</v>
      </c>
      <c r="D24" s="110">
        <f>COUNTA(D6,D8,D10,D12,D14,D16,D18,D20,D22)</f>
        <v>1</v>
      </c>
      <c r="E24" s="110">
        <f>COUNTA(E6,E8,E10,E12,E14,E16,E18,E20,E22)</f>
        <v>4</v>
      </c>
      <c r="H24" s="105">
        <f>SUM(C24:E24)</f>
        <v>9</v>
      </c>
      <c r="I24" s="106" t="str">
        <f>IF(H24=9,"OK","ERRORE TOTALI")</f>
        <v>OK</v>
      </c>
      <c r="L24" s="94" t="s">
        <v>35</v>
      </c>
    </row>
    <row r="25" spans="1:15" ht="15.75" thickBot="1" x14ac:dyDescent="0.3">
      <c r="H25" s="105"/>
      <c r="I25" s="106"/>
    </row>
    <row r="26" spans="1:15" ht="15.75" customHeight="1" thickBot="1" x14ac:dyDescent="0.3">
      <c r="A26" s="193" t="s">
        <v>36</v>
      </c>
      <c r="B26" s="194"/>
      <c r="C26" s="195" t="s">
        <v>11</v>
      </c>
      <c r="D26" s="195"/>
      <c r="E26" s="195"/>
      <c r="H26" s="105"/>
      <c r="I26" s="106"/>
    </row>
    <row r="27" spans="1:15" ht="15" x14ac:dyDescent="0.25">
      <c r="A27" s="111">
        <v>1</v>
      </c>
      <c r="B27" s="112" t="s">
        <v>37</v>
      </c>
      <c r="C27" s="101" t="s">
        <v>13</v>
      </c>
      <c r="D27" s="101" t="s">
        <v>14</v>
      </c>
      <c r="E27" s="101" t="s">
        <v>15</v>
      </c>
      <c r="H27" s="105"/>
      <c r="I27" s="106"/>
    </row>
    <row r="28" spans="1:15" ht="39.75" customHeight="1" thickBot="1" x14ac:dyDescent="0.3">
      <c r="A28" s="113"/>
      <c r="B28" s="114" t="s">
        <v>38</v>
      </c>
      <c r="C28" s="104"/>
      <c r="D28" s="104"/>
      <c r="E28" s="104" t="s">
        <v>75</v>
      </c>
      <c r="H28" s="105">
        <f>COUNTA(C28:E28)</f>
        <v>1</v>
      </c>
      <c r="I28" s="106" t="str">
        <f>IF(H28=1,"OK","VALORIZZARE UN LIVELLO")</f>
        <v>OK</v>
      </c>
      <c r="J28" s="196"/>
      <c r="K28" s="196"/>
      <c r="L28" s="196"/>
      <c r="M28" s="196"/>
      <c r="N28" s="196"/>
      <c r="O28" s="196"/>
    </row>
    <row r="29" spans="1:15" ht="15" x14ac:dyDescent="0.25">
      <c r="A29" s="111">
        <v>2</v>
      </c>
      <c r="B29" s="112" t="s">
        <v>39</v>
      </c>
      <c r="C29" s="101" t="s">
        <v>13</v>
      </c>
      <c r="D29" s="101" t="s">
        <v>14</v>
      </c>
      <c r="E29" s="101" t="s">
        <v>15</v>
      </c>
      <c r="H29" s="105"/>
      <c r="I29" s="106"/>
    </row>
    <row r="30" spans="1:15" ht="27" thickBot="1" x14ac:dyDescent="0.3">
      <c r="A30" s="113"/>
      <c r="B30" s="114" t="s">
        <v>40</v>
      </c>
      <c r="C30" s="104"/>
      <c r="D30" s="104"/>
      <c r="E30" s="104" t="s">
        <v>75</v>
      </c>
      <c r="H30" s="105">
        <f>COUNTA(C30:E30)</f>
        <v>1</v>
      </c>
      <c r="I30" s="106" t="str">
        <f>IF(H30=1,"OK","VALORIZZARE UN LIVELLO")</f>
        <v>OK</v>
      </c>
    </row>
    <row r="31" spans="1:15" ht="15" x14ac:dyDescent="0.25">
      <c r="A31" s="111">
        <v>3</v>
      </c>
      <c r="B31" s="112" t="s">
        <v>41</v>
      </c>
      <c r="C31" s="101" t="s">
        <v>13</v>
      </c>
      <c r="D31" s="101" t="s">
        <v>14</v>
      </c>
      <c r="E31" s="101" t="s">
        <v>15</v>
      </c>
      <c r="H31" s="105"/>
      <c r="I31" s="106"/>
    </row>
    <row r="32" spans="1:15" ht="27" thickBot="1" x14ac:dyDescent="0.3">
      <c r="A32" s="113"/>
      <c r="B32" s="114" t="s">
        <v>42</v>
      </c>
      <c r="C32" s="104" t="s">
        <v>75</v>
      </c>
      <c r="D32" s="104"/>
      <c r="E32" s="104"/>
      <c r="H32" s="105">
        <f>COUNTA(C32:E32)</f>
        <v>1</v>
      </c>
      <c r="I32" s="106" t="str">
        <f>IF(H32=1,"OK","VALORIZZARE UN LIVELLO")</f>
        <v>OK</v>
      </c>
    </row>
    <row r="33" spans="1:16" ht="15" x14ac:dyDescent="0.25">
      <c r="A33" s="111">
        <v>4</v>
      </c>
      <c r="B33" s="112" t="s">
        <v>43</v>
      </c>
      <c r="C33" s="101" t="s">
        <v>13</v>
      </c>
      <c r="D33" s="101" t="s">
        <v>14</v>
      </c>
      <c r="E33" s="101" t="s">
        <v>15</v>
      </c>
      <c r="H33" s="105"/>
      <c r="I33" s="106"/>
    </row>
    <row r="34" spans="1:16" ht="39.75" thickBot="1" x14ac:dyDescent="0.3">
      <c r="A34" s="113"/>
      <c r="B34" s="115" t="s">
        <v>99</v>
      </c>
      <c r="C34" s="104"/>
      <c r="D34" s="104"/>
      <c r="E34" s="104" t="s">
        <v>75</v>
      </c>
      <c r="H34" s="105">
        <f>COUNTA(C34:E34)</f>
        <v>1</v>
      </c>
      <c r="I34" s="106" t="str">
        <f>IF(H34=1,"OK","VALORIZZARE UN LIVELLO")</f>
        <v>OK</v>
      </c>
    </row>
    <row r="35" spans="1:16" ht="15" x14ac:dyDescent="0.25">
      <c r="C35" s="116" t="s">
        <v>13</v>
      </c>
      <c r="D35" s="116" t="s">
        <v>14</v>
      </c>
      <c r="E35" s="116" t="s">
        <v>15</v>
      </c>
      <c r="H35" s="105"/>
      <c r="I35" s="106"/>
    </row>
    <row r="36" spans="1:16" ht="15" x14ac:dyDescent="0.25">
      <c r="B36" s="117" t="s">
        <v>45</v>
      </c>
      <c r="C36" s="110">
        <f>COUNTA(C28,C30,C32,C34)</f>
        <v>1</v>
      </c>
      <c r="D36" s="110">
        <f>COUNTA(D28,D30,D32,D34)</f>
        <v>0</v>
      </c>
      <c r="E36" s="110">
        <f>COUNTA(E28,E30,E32,E34)</f>
        <v>3</v>
      </c>
      <c r="H36" s="105">
        <f>SUM(C36:E36)</f>
        <v>4</v>
      </c>
      <c r="I36" s="106" t="str">
        <f>IF(H36=4,"OK","ERRORE TOTALI")</f>
        <v>OK</v>
      </c>
      <c r="L36" s="94" t="s">
        <v>35</v>
      </c>
    </row>
    <row r="38" spans="1:16" ht="15.75" x14ac:dyDescent="0.25">
      <c r="B38" s="118" t="s">
        <v>46</v>
      </c>
      <c r="C38" s="108" t="s">
        <v>13</v>
      </c>
      <c r="D38" s="108" t="s">
        <v>14</v>
      </c>
      <c r="E38" s="108" t="s">
        <v>15</v>
      </c>
      <c r="F38" s="108" t="s">
        <v>47</v>
      </c>
    </row>
    <row r="39" spans="1:16" x14ac:dyDescent="0.2">
      <c r="B39" s="119" t="s">
        <v>3</v>
      </c>
      <c r="C39" s="120">
        <f>C24*C57</f>
        <v>36</v>
      </c>
      <c r="D39" s="120">
        <f>D24*D57</f>
        <v>6</v>
      </c>
      <c r="E39" s="120">
        <f>E24*E57</f>
        <v>12</v>
      </c>
      <c r="F39" s="121">
        <f>SUM(C39:E39)</f>
        <v>54</v>
      </c>
      <c r="G39" s="120" t="str">
        <f>IF(F39&lt;C63,"BASSO",(IF(F39&lt;C62,"MEDIO","ALTO")))</f>
        <v>MEDIO</v>
      </c>
    </row>
    <row r="40" spans="1:16" x14ac:dyDescent="0.2">
      <c r="B40" s="122" t="s">
        <v>4</v>
      </c>
      <c r="C40" s="123">
        <f>C36*C58</f>
        <v>6</v>
      </c>
      <c r="D40" s="123">
        <f>D36*D58</f>
        <v>0</v>
      </c>
      <c r="E40" s="123">
        <f>E36*E58</f>
        <v>6</v>
      </c>
      <c r="F40" s="124">
        <f>SUM(C40:E40)</f>
        <v>12</v>
      </c>
      <c r="G40" s="123" t="str">
        <f>IF(F40&lt;C68,"BASSO",(IF(F40&lt;C67,"MEDIO","ALTO")))</f>
        <v>MEDIO</v>
      </c>
    </row>
    <row r="41" spans="1:16" ht="16.5" thickBot="1" x14ac:dyDescent="0.3">
      <c r="B41" s="125" t="s">
        <v>48</v>
      </c>
      <c r="C41" s="126"/>
      <c r="D41" s="126"/>
      <c r="E41" s="126"/>
      <c r="F41" s="126"/>
      <c r="G41" s="126" t="str">
        <f>IF(I44=2,J44,(IF(I45=2,J45,(IF(I46=2,J46,(IF(I47=2,J47,(IF(I48=2,J48,(IF(I49=2,J49,(IF(I50=2,J50,(IF(I51=2,J51,J52)))))))))))))))</f>
        <v>MEDIO</v>
      </c>
    </row>
    <row r="42" spans="1:16" ht="13.5" customHeight="1" thickBot="1" x14ac:dyDescent="0.25">
      <c r="K42" s="197" t="s">
        <v>49</v>
      </c>
      <c r="L42" s="198"/>
      <c r="M42" s="198"/>
      <c r="N42" s="198"/>
      <c r="O42" s="198"/>
      <c r="P42" s="199"/>
    </row>
    <row r="43" spans="1:16" ht="26.25" thickBot="1" x14ac:dyDescent="0.25">
      <c r="B43" s="127"/>
      <c r="C43" s="127" t="s">
        <v>50</v>
      </c>
      <c r="D43" s="127" t="s">
        <v>51</v>
      </c>
      <c r="E43" s="127" t="s">
        <v>52</v>
      </c>
      <c r="F43" s="127"/>
      <c r="G43" s="127"/>
      <c r="H43" s="127"/>
      <c r="I43" s="127"/>
      <c r="J43" s="127"/>
      <c r="K43" s="128" t="s">
        <v>53</v>
      </c>
      <c r="L43" s="129"/>
      <c r="M43" s="129" t="s">
        <v>54</v>
      </c>
      <c r="N43" s="129"/>
      <c r="O43" s="129" t="s">
        <v>55</v>
      </c>
      <c r="P43" s="130"/>
    </row>
    <row r="44" spans="1:16" ht="13.5" thickBot="1" x14ac:dyDescent="0.25">
      <c r="B44" s="127"/>
      <c r="C44" s="127" t="s">
        <v>13</v>
      </c>
      <c r="D44" s="127" t="s">
        <v>13</v>
      </c>
      <c r="E44" s="127" t="s">
        <v>13</v>
      </c>
      <c r="F44" s="127"/>
      <c r="G44" s="127">
        <f>IF(G39=C44,1,0)</f>
        <v>0</v>
      </c>
      <c r="H44" s="127">
        <f>IF(G40=D44,1,0)</f>
        <v>0</v>
      </c>
      <c r="I44" s="127">
        <f>SUM(G44:H44)</f>
        <v>0</v>
      </c>
      <c r="J44" s="127" t="str">
        <f>IF(I44=2,E44,"  ")</f>
        <v xml:space="preserve">  </v>
      </c>
      <c r="K44" s="131" t="s">
        <v>56</v>
      </c>
      <c r="L44" s="132" t="str">
        <f>P44</f>
        <v xml:space="preserve"> </v>
      </c>
      <c r="M44" s="133" t="s">
        <v>56</v>
      </c>
      <c r="N44" s="132" t="str">
        <f>P44</f>
        <v xml:space="preserve"> </v>
      </c>
      <c r="O44" s="133" t="s">
        <v>57</v>
      </c>
      <c r="P44" s="132" t="str">
        <f>IF(J44=O44,"x"," ")</f>
        <v xml:space="preserve"> </v>
      </c>
    </row>
    <row r="45" spans="1:16" ht="13.5" thickBot="1" x14ac:dyDescent="0.25">
      <c r="B45" s="127"/>
      <c r="C45" s="127" t="s">
        <v>13</v>
      </c>
      <c r="D45" s="127" t="s">
        <v>14</v>
      </c>
      <c r="E45" s="127" t="s">
        <v>58</v>
      </c>
      <c r="F45" s="127"/>
      <c r="G45" s="127">
        <f>IF(G39=C45,1,0)</f>
        <v>0</v>
      </c>
      <c r="H45" s="127">
        <f>IF(G40=D45,1,0)</f>
        <v>1</v>
      </c>
      <c r="I45" s="127">
        <f t="shared" ref="I45:I52" si="1">SUM(G45:H45)</f>
        <v>1</v>
      </c>
      <c r="J45" s="127" t="str">
        <f t="shared" ref="J45:J52" si="2">IF(I45=2,E45,"  ")</f>
        <v xml:space="preserve">  </v>
      </c>
      <c r="K45" s="134" t="s">
        <v>57</v>
      </c>
      <c r="L45" s="135" t="str">
        <f t="shared" ref="L45:L52" si="3">P45</f>
        <v xml:space="preserve"> </v>
      </c>
      <c r="M45" s="136" t="s">
        <v>59</v>
      </c>
      <c r="N45" s="135" t="str">
        <f t="shared" ref="N45:N52" si="4">P45</f>
        <v xml:space="preserve"> </v>
      </c>
      <c r="O45" s="136" t="s">
        <v>60</v>
      </c>
      <c r="P45" s="135" t="str">
        <f t="shared" ref="P45:P52" si="5">IF(J45=O45,"x"," ")</f>
        <v xml:space="preserve"> </v>
      </c>
    </row>
    <row r="46" spans="1:16" ht="13.5" thickBot="1" x14ac:dyDescent="0.25">
      <c r="B46" s="127"/>
      <c r="C46" s="127" t="s">
        <v>14</v>
      </c>
      <c r="D46" s="127" t="s">
        <v>13</v>
      </c>
      <c r="E46" s="127" t="s">
        <v>58</v>
      </c>
      <c r="F46" s="127"/>
      <c r="G46" s="127">
        <f>IF(G39=C46,1,0)</f>
        <v>1</v>
      </c>
      <c r="H46" s="127">
        <f>IF(G40=D46,1,0)</f>
        <v>0</v>
      </c>
      <c r="I46" s="127">
        <f t="shared" si="1"/>
        <v>1</v>
      </c>
      <c r="J46" s="127" t="str">
        <f t="shared" si="2"/>
        <v xml:space="preserve">  </v>
      </c>
      <c r="K46" s="134" t="s">
        <v>59</v>
      </c>
      <c r="L46" s="135" t="str">
        <f t="shared" si="3"/>
        <v xml:space="preserve"> </v>
      </c>
      <c r="M46" s="136" t="s">
        <v>57</v>
      </c>
      <c r="N46" s="135" t="str">
        <f t="shared" si="4"/>
        <v xml:space="preserve"> </v>
      </c>
      <c r="O46" s="136" t="s">
        <v>60</v>
      </c>
      <c r="P46" s="135" t="str">
        <f t="shared" si="5"/>
        <v xml:space="preserve"> </v>
      </c>
    </row>
    <row r="47" spans="1:16" ht="13.5" thickBot="1" x14ac:dyDescent="0.25">
      <c r="B47" s="127"/>
      <c r="C47" s="127" t="s">
        <v>13</v>
      </c>
      <c r="D47" s="127" t="s">
        <v>15</v>
      </c>
      <c r="E47" s="127" t="s">
        <v>14</v>
      </c>
      <c r="F47" s="127"/>
      <c r="G47" s="127">
        <f>IF(G39=C47,1,0)</f>
        <v>0</v>
      </c>
      <c r="H47" s="127">
        <f>IF(G40=D47,1,0)</f>
        <v>0</v>
      </c>
      <c r="I47" s="127">
        <f t="shared" si="1"/>
        <v>0</v>
      </c>
      <c r="J47" s="127" t="str">
        <f t="shared" si="2"/>
        <v xml:space="preserve">  </v>
      </c>
      <c r="K47" s="137" t="s">
        <v>57</v>
      </c>
      <c r="L47" s="138" t="str">
        <f t="shared" si="3"/>
        <v xml:space="preserve"> </v>
      </c>
      <c r="M47" s="139" t="s">
        <v>61</v>
      </c>
      <c r="N47" s="138" t="str">
        <f t="shared" si="4"/>
        <v xml:space="preserve"> </v>
      </c>
      <c r="O47" s="139" t="s">
        <v>59</v>
      </c>
      <c r="P47" s="138" t="str">
        <f t="shared" si="5"/>
        <v xml:space="preserve"> </v>
      </c>
    </row>
    <row r="48" spans="1:16" ht="13.5" thickBot="1" x14ac:dyDescent="0.25">
      <c r="B48" s="127"/>
      <c r="C48" s="127" t="s">
        <v>14</v>
      </c>
      <c r="D48" s="127" t="s">
        <v>14</v>
      </c>
      <c r="E48" s="127" t="s">
        <v>14</v>
      </c>
      <c r="F48" s="127"/>
      <c r="G48" s="127">
        <f>IF(G39=C48,1,0)</f>
        <v>1</v>
      </c>
      <c r="H48" s="127">
        <f>IF(G40=D48,1,0)</f>
        <v>1</v>
      </c>
      <c r="I48" s="127">
        <f t="shared" si="1"/>
        <v>2</v>
      </c>
      <c r="J48" s="127" t="str">
        <f t="shared" si="2"/>
        <v>MEDIO</v>
      </c>
      <c r="K48" s="137" t="s">
        <v>59</v>
      </c>
      <c r="L48" s="138" t="str">
        <f t="shared" si="3"/>
        <v>x</v>
      </c>
      <c r="M48" s="139" t="s">
        <v>59</v>
      </c>
      <c r="N48" s="138" t="str">
        <f t="shared" si="4"/>
        <v>x</v>
      </c>
      <c r="O48" s="139" t="s">
        <v>59</v>
      </c>
      <c r="P48" s="138" t="str">
        <f t="shared" si="5"/>
        <v>x</v>
      </c>
    </row>
    <row r="49" spans="2:16" ht="13.5" thickBot="1" x14ac:dyDescent="0.25">
      <c r="B49" s="127"/>
      <c r="C49" s="127" t="s">
        <v>15</v>
      </c>
      <c r="D49" s="127" t="s">
        <v>13</v>
      </c>
      <c r="E49" s="127" t="s">
        <v>14</v>
      </c>
      <c r="F49" s="127"/>
      <c r="G49" s="127">
        <f>IF(G39=C49,1,0)</f>
        <v>0</v>
      </c>
      <c r="H49" s="127">
        <f>IF(G40=D49,1,0)</f>
        <v>0</v>
      </c>
      <c r="I49" s="127">
        <f t="shared" si="1"/>
        <v>0</v>
      </c>
      <c r="J49" s="127" t="str">
        <f t="shared" si="2"/>
        <v xml:space="preserve">  </v>
      </c>
      <c r="K49" s="137" t="s">
        <v>62</v>
      </c>
      <c r="L49" s="138" t="str">
        <f t="shared" si="3"/>
        <v xml:space="preserve"> </v>
      </c>
      <c r="M49" s="139" t="s">
        <v>57</v>
      </c>
      <c r="N49" s="138" t="str">
        <f t="shared" si="4"/>
        <v xml:space="preserve"> </v>
      </c>
      <c r="O49" s="139" t="s">
        <v>59</v>
      </c>
      <c r="P49" s="138" t="str">
        <f t="shared" si="5"/>
        <v xml:space="preserve"> </v>
      </c>
    </row>
    <row r="50" spans="2:16" ht="13.5" thickBot="1" x14ac:dyDescent="0.25">
      <c r="B50" s="127"/>
      <c r="C50" s="127" t="s">
        <v>14</v>
      </c>
      <c r="D50" s="127" t="s">
        <v>15</v>
      </c>
      <c r="E50" s="127" t="s">
        <v>15</v>
      </c>
      <c r="F50" s="127"/>
      <c r="G50" s="127">
        <f>IF(G39=C50,1,0)</f>
        <v>1</v>
      </c>
      <c r="H50" s="127">
        <f>IF(G40=D50,1,0)</f>
        <v>0</v>
      </c>
      <c r="I50" s="127">
        <f t="shared" si="1"/>
        <v>1</v>
      </c>
      <c r="J50" s="127" t="str">
        <f t="shared" si="2"/>
        <v xml:space="preserve">  </v>
      </c>
      <c r="K50" s="140" t="s">
        <v>59</v>
      </c>
      <c r="L50" s="141" t="str">
        <f t="shared" si="3"/>
        <v xml:space="preserve"> </v>
      </c>
      <c r="M50" s="142" t="s">
        <v>62</v>
      </c>
      <c r="N50" s="141" t="str">
        <f t="shared" si="4"/>
        <v xml:space="preserve"> </v>
      </c>
      <c r="O50" s="142" t="s">
        <v>62</v>
      </c>
      <c r="P50" s="141" t="str">
        <f t="shared" si="5"/>
        <v xml:space="preserve"> </v>
      </c>
    </row>
    <row r="51" spans="2:16" ht="13.5" thickBot="1" x14ac:dyDescent="0.25">
      <c r="B51" s="127"/>
      <c r="C51" s="127" t="s">
        <v>15</v>
      </c>
      <c r="D51" s="127" t="s">
        <v>14</v>
      </c>
      <c r="E51" s="127" t="s">
        <v>15</v>
      </c>
      <c r="F51" s="127"/>
      <c r="G51" s="127">
        <f>IF(G39=C51,1,0)</f>
        <v>0</v>
      </c>
      <c r="H51" s="127">
        <f>IF(G40=D51,1,0)</f>
        <v>1</v>
      </c>
      <c r="I51" s="127">
        <f t="shared" si="1"/>
        <v>1</v>
      </c>
      <c r="J51" s="127" t="str">
        <f t="shared" si="2"/>
        <v xml:space="preserve">  </v>
      </c>
      <c r="K51" s="140" t="s">
        <v>62</v>
      </c>
      <c r="L51" s="141" t="str">
        <f t="shared" si="3"/>
        <v xml:space="preserve"> </v>
      </c>
      <c r="M51" s="142" t="s">
        <v>59</v>
      </c>
      <c r="N51" s="141" t="str">
        <f t="shared" si="4"/>
        <v xml:space="preserve"> </v>
      </c>
      <c r="O51" s="142" t="s">
        <v>62</v>
      </c>
      <c r="P51" s="141" t="str">
        <f t="shared" si="5"/>
        <v xml:space="preserve"> </v>
      </c>
    </row>
    <row r="52" spans="2:16" ht="13.5" thickBot="1" x14ac:dyDescent="0.25">
      <c r="B52" s="127"/>
      <c r="C52" s="127" t="s">
        <v>15</v>
      </c>
      <c r="D52" s="127" t="s">
        <v>15</v>
      </c>
      <c r="E52" s="127" t="s">
        <v>63</v>
      </c>
      <c r="F52" s="127"/>
      <c r="G52" s="127">
        <f>IF(G39=C52,1,0)</f>
        <v>0</v>
      </c>
      <c r="H52" s="127">
        <f>IF(G40=D52,1,0)</f>
        <v>0</v>
      </c>
      <c r="I52" s="127">
        <f t="shared" si="1"/>
        <v>0</v>
      </c>
      <c r="J52" s="127" t="str">
        <f t="shared" si="2"/>
        <v xml:space="preserve">  </v>
      </c>
      <c r="K52" s="143" t="s">
        <v>62</v>
      </c>
      <c r="L52" s="144" t="str">
        <f t="shared" si="3"/>
        <v xml:space="preserve"> </v>
      </c>
      <c r="M52" s="145" t="s">
        <v>62</v>
      </c>
      <c r="N52" s="144" t="str">
        <f t="shared" si="4"/>
        <v xml:space="preserve"> </v>
      </c>
      <c r="O52" s="145" t="s">
        <v>64</v>
      </c>
      <c r="P52" s="144" t="str">
        <f t="shared" si="5"/>
        <v xml:space="preserve"> </v>
      </c>
    </row>
    <row r="53" spans="2:16" x14ac:dyDescent="0.2">
      <c r="B53" s="127"/>
      <c r="C53" s="127"/>
      <c r="D53" s="127"/>
      <c r="E53" s="127"/>
      <c r="F53" s="127"/>
      <c r="G53" s="127"/>
      <c r="H53" s="127"/>
      <c r="I53" s="127"/>
      <c r="J53" s="127"/>
    </row>
    <row r="56" spans="2:16" x14ac:dyDescent="0.2">
      <c r="B56" s="146" t="s">
        <v>65</v>
      </c>
      <c r="C56" s="108" t="s">
        <v>13</v>
      </c>
      <c r="D56" s="108" t="s">
        <v>14</v>
      </c>
      <c r="E56" s="108" t="s">
        <v>15</v>
      </c>
      <c r="G56" s="147" t="s">
        <v>66</v>
      </c>
      <c r="H56" s="147" t="s">
        <v>67</v>
      </c>
      <c r="I56" s="147" t="s">
        <v>68</v>
      </c>
      <c r="J56" s="148"/>
      <c r="K56" s="148"/>
      <c r="L56" s="149"/>
      <c r="M56" s="149"/>
      <c r="N56" s="149"/>
      <c r="O56" s="149"/>
    </row>
    <row r="57" spans="2:16" x14ac:dyDescent="0.2">
      <c r="B57" s="146" t="s">
        <v>3</v>
      </c>
      <c r="C57" s="150">
        <v>9</v>
      </c>
      <c r="D57" s="150">
        <v>6</v>
      </c>
      <c r="E57" s="150">
        <v>3</v>
      </c>
      <c r="G57" s="147">
        <f>C57*9</f>
        <v>81</v>
      </c>
      <c r="H57" s="147">
        <f>D57*9</f>
        <v>54</v>
      </c>
      <c r="I57" s="147">
        <f>E57*9</f>
        <v>27</v>
      </c>
      <c r="J57" s="148"/>
      <c r="K57" s="148"/>
      <c r="L57" s="149"/>
      <c r="M57" s="149"/>
      <c r="N57" s="149"/>
      <c r="O57" s="149"/>
    </row>
    <row r="58" spans="2:16" x14ac:dyDescent="0.2">
      <c r="B58" s="146" t="s">
        <v>4</v>
      </c>
      <c r="C58" s="150">
        <v>6</v>
      </c>
      <c r="D58" s="150">
        <v>4</v>
      </c>
      <c r="E58" s="150">
        <v>2</v>
      </c>
      <c r="G58" s="147">
        <f>C58*4</f>
        <v>24</v>
      </c>
      <c r="H58" s="147">
        <f>D58*4</f>
        <v>16</v>
      </c>
      <c r="I58" s="147">
        <f>E58*4</f>
        <v>8</v>
      </c>
      <c r="J58" s="149"/>
      <c r="K58" s="149"/>
      <c r="L58" s="149"/>
      <c r="M58" s="149"/>
      <c r="N58" s="149"/>
      <c r="O58" s="149"/>
    </row>
    <row r="59" spans="2:16" x14ac:dyDescent="0.2">
      <c r="C59" s="151"/>
      <c r="D59" s="151"/>
      <c r="E59" s="151"/>
      <c r="J59" s="149"/>
      <c r="K59" s="149"/>
      <c r="L59" s="152"/>
      <c r="M59" s="149"/>
      <c r="N59" s="149"/>
      <c r="O59" s="149"/>
    </row>
    <row r="60" spans="2:16" x14ac:dyDescent="0.2">
      <c r="C60" s="151"/>
      <c r="D60" s="151"/>
      <c r="E60" s="151"/>
      <c r="J60" s="149"/>
      <c r="K60" s="149"/>
      <c r="L60" s="153"/>
      <c r="M60" s="149"/>
      <c r="N60" s="149"/>
      <c r="O60" s="149"/>
    </row>
    <row r="61" spans="2:16" x14ac:dyDescent="0.2">
      <c r="B61" s="154" t="s">
        <v>69</v>
      </c>
      <c r="C61" s="151"/>
      <c r="D61" s="151"/>
      <c r="E61" s="151"/>
      <c r="J61" s="149"/>
      <c r="K61" s="149"/>
      <c r="L61" s="153"/>
      <c r="M61" s="149"/>
      <c r="N61" s="149"/>
      <c r="O61" s="149"/>
    </row>
    <row r="62" spans="2:16" x14ac:dyDescent="0.2">
      <c r="B62" s="155" t="s">
        <v>70</v>
      </c>
      <c r="C62" s="150">
        <v>61</v>
      </c>
      <c r="D62" s="156" t="s">
        <v>71</v>
      </c>
      <c r="E62" s="157">
        <f>G57</f>
        <v>81</v>
      </c>
      <c r="J62" s="149"/>
      <c r="K62" s="149"/>
      <c r="L62" s="153"/>
      <c r="M62" s="149"/>
      <c r="N62" s="149"/>
      <c r="O62" s="149"/>
    </row>
    <row r="63" spans="2:16" x14ac:dyDescent="0.2">
      <c r="B63" s="155" t="s">
        <v>72</v>
      </c>
      <c r="C63" s="150">
        <v>40</v>
      </c>
      <c r="D63" s="156" t="s">
        <v>71</v>
      </c>
      <c r="E63" s="150">
        <v>60</v>
      </c>
      <c r="J63" s="149"/>
      <c r="K63" s="149"/>
      <c r="L63" s="152"/>
      <c r="M63" s="149"/>
      <c r="N63" s="149"/>
      <c r="O63" s="149"/>
    </row>
    <row r="64" spans="2:16" x14ac:dyDescent="0.2">
      <c r="B64" s="155" t="s">
        <v>73</v>
      </c>
      <c r="C64" s="157">
        <f>I57</f>
        <v>27</v>
      </c>
      <c r="D64" s="156" t="s">
        <v>71</v>
      </c>
      <c r="E64" s="150">
        <v>39</v>
      </c>
      <c r="J64" s="149"/>
      <c r="K64" s="149"/>
      <c r="L64" s="153"/>
      <c r="M64" s="149"/>
      <c r="N64" s="149"/>
      <c r="O64" s="149"/>
    </row>
    <row r="65" spans="2:15" x14ac:dyDescent="0.2">
      <c r="B65" s="146"/>
      <c r="C65" s="151"/>
      <c r="D65" s="151"/>
      <c r="E65" s="151"/>
      <c r="J65" s="149"/>
      <c r="K65" s="149"/>
      <c r="L65" s="153"/>
      <c r="M65" s="149"/>
      <c r="N65" s="149"/>
      <c r="O65" s="149"/>
    </row>
    <row r="66" spans="2:15" x14ac:dyDescent="0.2">
      <c r="B66" s="154" t="s">
        <v>74</v>
      </c>
      <c r="C66" s="151"/>
      <c r="D66" s="151"/>
      <c r="E66" s="151"/>
      <c r="J66" s="149"/>
      <c r="K66" s="149"/>
      <c r="L66" s="153"/>
      <c r="M66" s="149"/>
      <c r="N66" s="149"/>
      <c r="O66" s="149"/>
    </row>
    <row r="67" spans="2:15" x14ac:dyDescent="0.2">
      <c r="B67" s="155" t="s">
        <v>70</v>
      </c>
      <c r="C67" s="150">
        <v>18</v>
      </c>
      <c r="D67" s="156" t="s">
        <v>71</v>
      </c>
      <c r="E67" s="157">
        <f>G58</f>
        <v>24</v>
      </c>
    </row>
    <row r="68" spans="2:15" x14ac:dyDescent="0.2">
      <c r="B68" s="155" t="s">
        <v>72</v>
      </c>
      <c r="C68" s="150">
        <v>11</v>
      </c>
      <c r="D68" s="156" t="s">
        <v>71</v>
      </c>
      <c r="E68" s="150">
        <v>17</v>
      </c>
    </row>
    <row r="69" spans="2:15" x14ac:dyDescent="0.2">
      <c r="B69" s="155" t="s">
        <v>73</v>
      </c>
      <c r="C69" s="157">
        <f>I58</f>
        <v>8</v>
      </c>
      <c r="D69" s="156" t="s">
        <v>71</v>
      </c>
      <c r="E69" s="150">
        <v>10</v>
      </c>
    </row>
  </sheetData>
  <sheetProtection formatCells="0" formatColumns="0" formatRows="0"/>
  <protectedRanges>
    <protectedRange sqref="C34:E34 C32:E32 C30:E30 C28:E28 C22:E22 C20:E20 C18:E18 C16:E16 C14:E14 C12:E12 C10:E10 C8:E8 C6:E6 B3" name="Intervallo1"/>
    <protectedRange sqref="B2" name="Intervallo1_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40" zoomScale="130" zoomScaleNormal="130" workbookViewId="0">
      <selection activeCell="C6" sqref="C6"/>
    </sheetView>
  </sheetViews>
  <sheetFormatPr defaultRowHeight="12.75" x14ac:dyDescent="0.2"/>
  <cols>
    <col min="1" max="1" width="3.28515625" style="94" customWidth="1"/>
    <col min="2" max="2" width="76.140625" style="94" customWidth="1"/>
    <col min="3" max="3" width="5.140625" style="94" bestFit="1" customWidth="1"/>
    <col min="4" max="4" width="6.5703125" style="94" bestFit="1" customWidth="1"/>
    <col min="5" max="5" width="6.140625" style="94" bestFit="1" customWidth="1"/>
    <col min="6" max="6" width="3.85546875" style="94" customWidth="1"/>
    <col min="7" max="7" width="8.140625" style="94" customWidth="1"/>
    <col min="8" max="8" width="4" style="94" customWidth="1"/>
    <col min="9" max="9" width="10.5703125" style="94" customWidth="1"/>
    <col min="10" max="16384" width="9.140625" style="94"/>
  </cols>
  <sheetData>
    <row r="1" spans="1:9" ht="15" x14ac:dyDescent="0.25">
      <c r="B1" s="95" t="s">
        <v>9</v>
      </c>
    </row>
    <row r="2" spans="1:9" ht="29.25" customHeight="1" x14ac:dyDescent="0.25">
      <c r="B2" s="96" t="s">
        <v>130</v>
      </c>
      <c r="C2" s="97"/>
      <c r="D2" s="97"/>
      <c r="E2" s="97"/>
    </row>
    <row r="3" spans="1:9" ht="40.5" customHeight="1" x14ac:dyDescent="0.25">
      <c r="B3" s="98" t="s">
        <v>114</v>
      </c>
      <c r="C3" s="99"/>
      <c r="D3" s="99"/>
      <c r="E3" s="99"/>
    </row>
    <row r="4" spans="1:9" x14ac:dyDescent="0.2">
      <c r="A4" s="192" t="s">
        <v>10</v>
      </c>
      <c r="B4" s="192"/>
      <c r="C4" s="192" t="s">
        <v>11</v>
      </c>
      <c r="D4" s="192"/>
      <c r="E4" s="192"/>
    </row>
    <row r="5" spans="1:9" x14ac:dyDescent="0.2">
      <c r="A5" s="100">
        <v>1</v>
      </c>
      <c r="B5" s="100" t="s">
        <v>12</v>
      </c>
      <c r="C5" s="101" t="s">
        <v>13</v>
      </c>
      <c r="D5" s="101" t="s">
        <v>14</v>
      </c>
      <c r="E5" s="101" t="s">
        <v>15</v>
      </c>
    </row>
    <row r="6" spans="1:9" ht="39" x14ac:dyDescent="0.25">
      <c r="A6" s="102"/>
      <c r="B6" s="103" t="s">
        <v>16</v>
      </c>
      <c r="C6" s="104"/>
      <c r="D6" s="104" t="s">
        <v>75</v>
      </c>
      <c r="E6" s="104"/>
      <c r="H6" s="105">
        <f>COUNTA(C6:E6)</f>
        <v>1</v>
      </c>
      <c r="I6" s="106" t="str">
        <f>IF(H6=1,"OK","VALORIZZARE UN LIVELLO")</f>
        <v>OK</v>
      </c>
    </row>
    <row r="7" spans="1:9" ht="15" x14ac:dyDescent="0.25">
      <c r="A7" s="100">
        <v>2</v>
      </c>
      <c r="B7" s="100" t="s">
        <v>18</v>
      </c>
      <c r="C7" s="101" t="s">
        <v>13</v>
      </c>
      <c r="D7" s="101" t="s">
        <v>14</v>
      </c>
      <c r="E7" s="101" t="s">
        <v>15</v>
      </c>
      <c r="H7" s="105"/>
      <c r="I7" s="106"/>
    </row>
    <row r="8" spans="1:9" ht="26.25" x14ac:dyDescent="0.25">
      <c r="A8" s="102"/>
      <c r="B8" s="103" t="s">
        <v>19</v>
      </c>
      <c r="C8" s="104"/>
      <c r="D8" s="104" t="s">
        <v>75</v>
      </c>
      <c r="E8" s="104"/>
      <c r="H8" s="105">
        <f>COUNTA(C8:E8)</f>
        <v>1</v>
      </c>
      <c r="I8" s="106" t="str">
        <f t="shared" ref="I8:I22" si="0">IF(H8=1,"OK","VALORIZZARE UN LIVELLO")</f>
        <v>OK</v>
      </c>
    </row>
    <row r="9" spans="1:9" ht="15" x14ac:dyDescent="0.25">
      <c r="A9" s="100">
        <v>3</v>
      </c>
      <c r="B9" s="100" t="s">
        <v>95</v>
      </c>
      <c r="C9" s="101" t="s">
        <v>13</v>
      </c>
      <c r="D9" s="101" t="s">
        <v>14</v>
      </c>
      <c r="E9" s="101" t="s">
        <v>15</v>
      </c>
      <c r="H9" s="105"/>
      <c r="I9" s="106"/>
    </row>
    <row r="10" spans="1:9" ht="26.25" x14ac:dyDescent="0.25">
      <c r="A10" s="102"/>
      <c r="B10" s="103" t="s">
        <v>21</v>
      </c>
      <c r="C10" s="104"/>
      <c r="D10" s="104" t="s">
        <v>75</v>
      </c>
      <c r="E10" s="104"/>
      <c r="H10" s="105">
        <f>COUNTA(C10:E10)</f>
        <v>1</v>
      </c>
      <c r="I10" s="106" t="str">
        <f t="shared" si="0"/>
        <v>OK</v>
      </c>
    </row>
    <row r="11" spans="1:9" ht="15" x14ac:dyDescent="0.25">
      <c r="A11" s="100">
        <v>4</v>
      </c>
      <c r="B11" s="100" t="s">
        <v>22</v>
      </c>
      <c r="C11" s="101" t="s">
        <v>13</v>
      </c>
      <c r="D11" s="101" t="s">
        <v>14</v>
      </c>
      <c r="E11" s="101" t="s">
        <v>15</v>
      </c>
      <c r="H11" s="105"/>
      <c r="I11" s="106"/>
    </row>
    <row r="12" spans="1:9" ht="51.75" x14ac:dyDescent="0.25">
      <c r="A12" s="102"/>
      <c r="B12" s="103" t="s">
        <v>23</v>
      </c>
      <c r="C12" s="104"/>
      <c r="D12" s="104" t="s">
        <v>17</v>
      </c>
      <c r="E12" s="104"/>
      <c r="H12" s="105">
        <f>COUNTA(C12:E12)</f>
        <v>1</v>
      </c>
      <c r="I12" s="106" t="str">
        <f t="shared" si="0"/>
        <v>OK</v>
      </c>
    </row>
    <row r="13" spans="1:9" ht="15" x14ac:dyDescent="0.25">
      <c r="A13" s="100">
        <v>5</v>
      </c>
      <c r="B13" s="100" t="s">
        <v>96</v>
      </c>
      <c r="C13" s="101" t="s">
        <v>13</v>
      </c>
      <c r="D13" s="101" t="s">
        <v>14</v>
      </c>
      <c r="E13" s="101" t="s">
        <v>15</v>
      </c>
      <c r="H13" s="105"/>
      <c r="I13" s="106"/>
    </row>
    <row r="14" spans="1:9" ht="39" x14ac:dyDescent="0.25">
      <c r="A14" s="102"/>
      <c r="B14" s="103" t="s">
        <v>25</v>
      </c>
      <c r="C14" s="104"/>
      <c r="D14" s="104"/>
      <c r="E14" s="104" t="s">
        <v>17</v>
      </c>
      <c r="H14" s="105">
        <f>COUNTA(C14:E14)</f>
        <v>1</v>
      </c>
      <c r="I14" s="106" t="str">
        <f t="shared" si="0"/>
        <v>OK</v>
      </c>
    </row>
    <row r="15" spans="1:9" ht="34.5" customHeight="1" x14ac:dyDescent="0.25">
      <c r="A15" s="100">
        <v>6</v>
      </c>
      <c r="B15" s="100" t="s">
        <v>26</v>
      </c>
      <c r="C15" s="101" t="s">
        <v>13</v>
      </c>
      <c r="D15" s="101" t="s">
        <v>14</v>
      </c>
      <c r="E15" s="101" t="s">
        <v>15</v>
      </c>
      <c r="H15" s="105"/>
      <c r="I15" s="106"/>
    </row>
    <row r="16" spans="1:9" ht="21" x14ac:dyDescent="0.25">
      <c r="A16" s="102"/>
      <c r="B16" s="103" t="s">
        <v>27</v>
      </c>
      <c r="C16" s="104"/>
      <c r="D16" s="104" t="s">
        <v>75</v>
      </c>
      <c r="E16" s="104"/>
      <c r="H16" s="105">
        <f>COUNTA(C16:E16)</f>
        <v>1</v>
      </c>
      <c r="I16" s="106" t="str">
        <f t="shared" si="0"/>
        <v>OK</v>
      </c>
    </row>
    <row r="17" spans="1:15" ht="15" x14ac:dyDescent="0.25">
      <c r="A17" s="100">
        <v>7</v>
      </c>
      <c r="B17" s="100" t="s">
        <v>28</v>
      </c>
      <c r="C17" s="101" t="s">
        <v>13</v>
      </c>
      <c r="D17" s="101" t="s">
        <v>14</v>
      </c>
      <c r="E17" s="101" t="s">
        <v>15</v>
      </c>
      <c r="H17" s="105"/>
      <c r="I17" s="106"/>
    </row>
    <row r="18" spans="1:15" ht="54" customHeight="1" x14ac:dyDescent="0.25">
      <c r="A18" s="102"/>
      <c r="B18" s="103" t="s">
        <v>29</v>
      </c>
      <c r="C18" s="104"/>
      <c r="D18" s="104"/>
      <c r="E18" s="104" t="s">
        <v>75</v>
      </c>
      <c r="H18" s="105">
        <f>COUNTA(C18:E18)</f>
        <v>1</v>
      </c>
      <c r="I18" s="106" t="str">
        <f t="shared" si="0"/>
        <v>OK</v>
      </c>
    </row>
    <row r="19" spans="1:15" ht="15" x14ac:dyDescent="0.25">
      <c r="A19" s="100">
        <v>8</v>
      </c>
      <c r="B19" s="100" t="s">
        <v>30</v>
      </c>
      <c r="C19" s="101" t="s">
        <v>13</v>
      </c>
      <c r="D19" s="101" t="s">
        <v>14</v>
      </c>
      <c r="E19" s="101" t="s">
        <v>15</v>
      </c>
      <c r="H19" s="105"/>
      <c r="I19" s="106"/>
    </row>
    <row r="20" spans="1:15" ht="26.25" x14ac:dyDescent="0.25">
      <c r="A20" s="102"/>
      <c r="B20" s="103" t="s">
        <v>97</v>
      </c>
      <c r="C20" s="104"/>
      <c r="D20" s="104"/>
      <c r="E20" s="104" t="s">
        <v>17</v>
      </c>
      <c r="H20" s="105">
        <f>COUNTA(C20:E20)</f>
        <v>1</v>
      </c>
      <c r="I20" s="106" t="str">
        <f t="shared" si="0"/>
        <v>OK</v>
      </c>
    </row>
    <row r="21" spans="1:15" ht="15" x14ac:dyDescent="0.25">
      <c r="A21" s="100">
        <v>9</v>
      </c>
      <c r="B21" s="100" t="s">
        <v>32</v>
      </c>
      <c r="C21" s="101" t="s">
        <v>13</v>
      </c>
      <c r="D21" s="101" t="s">
        <v>14</v>
      </c>
      <c r="E21" s="101" t="s">
        <v>15</v>
      </c>
      <c r="H21" s="105"/>
      <c r="I21" s="106"/>
    </row>
    <row r="22" spans="1:15" ht="26.25" x14ac:dyDescent="0.25">
      <c r="A22" s="102"/>
      <c r="B22" s="103" t="s">
        <v>98</v>
      </c>
      <c r="C22" s="107"/>
      <c r="D22" s="107" t="s">
        <v>75</v>
      </c>
      <c r="E22" s="107"/>
      <c r="H22" s="105">
        <f>COUNTA(C22:E22)</f>
        <v>1</v>
      </c>
      <c r="I22" s="106" t="str">
        <f t="shared" si="0"/>
        <v>OK</v>
      </c>
    </row>
    <row r="23" spans="1:15" ht="15" x14ac:dyDescent="0.25">
      <c r="C23" s="108" t="s">
        <v>13</v>
      </c>
      <c r="D23" s="108" t="s">
        <v>14</v>
      </c>
      <c r="E23" s="108" t="s">
        <v>15</v>
      </c>
      <c r="H23" s="105"/>
      <c r="I23" s="106"/>
    </row>
    <row r="24" spans="1:15" ht="15" x14ac:dyDescent="0.25">
      <c r="B24" s="109" t="s">
        <v>34</v>
      </c>
      <c r="C24" s="110">
        <f>COUNTA(C6,C8,C10,C12,C14,C16,C18,C20,C22)</f>
        <v>0</v>
      </c>
      <c r="D24" s="110">
        <f>COUNTA(D6,D8,D10,D12,D14,D16,D18,D20,D22)</f>
        <v>6</v>
      </c>
      <c r="E24" s="110">
        <f>COUNTA(E6,E8,E10,E12,E14,E16,E18,E20,E22)</f>
        <v>3</v>
      </c>
      <c r="H24" s="105">
        <f>SUM(C24:E24)</f>
        <v>9</v>
      </c>
      <c r="I24" s="106" t="str">
        <f>IF(H24=9,"OK","ERRORE TOTALI")</f>
        <v>OK</v>
      </c>
      <c r="L24" s="94" t="s">
        <v>35</v>
      </c>
    </row>
    <row r="25" spans="1:15" ht="15.75" thickBot="1" x14ac:dyDescent="0.3">
      <c r="H25" s="105"/>
      <c r="I25" s="106"/>
    </row>
    <row r="26" spans="1:15" ht="15.75" customHeight="1" thickBot="1" x14ac:dyDescent="0.3">
      <c r="A26" s="193" t="s">
        <v>36</v>
      </c>
      <c r="B26" s="194"/>
      <c r="C26" s="195" t="s">
        <v>11</v>
      </c>
      <c r="D26" s="195"/>
      <c r="E26" s="195"/>
      <c r="H26" s="105"/>
      <c r="I26" s="106"/>
    </row>
    <row r="27" spans="1:15" ht="15" x14ac:dyDescent="0.25">
      <c r="A27" s="111">
        <v>1</v>
      </c>
      <c r="B27" s="112" t="s">
        <v>37</v>
      </c>
      <c r="C27" s="101" t="s">
        <v>13</v>
      </c>
      <c r="D27" s="101" t="s">
        <v>14</v>
      </c>
      <c r="E27" s="101" t="s">
        <v>15</v>
      </c>
      <c r="H27" s="105"/>
      <c r="I27" s="106"/>
    </row>
    <row r="28" spans="1:15" ht="39.75" customHeight="1" thickBot="1" x14ac:dyDescent="0.3">
      <c r="A28" s="113"/>
      <c r="B28" s="114" t="s">
        <v>38</v>
      </c>
      <c r="C28" s="104"/>
      <c r="D28" s="104"/>
      <c r="E28" s="104" t="s">
        <v>17</v>
      </c>
      <c r="H28" s="105">
        <f>COUNTA(C28:E28)</f>
        <v>1</v>
      </c>
      <c r="I28" s="106" t="str">
        <f>IF(H28=1,"OK","VALORIZZARE UN LIVELLO")</f>
        <v>OK</v>
      </c>
      <c r="J28" s="196"/>
      <c r="K28" s="196"/>
      <c r="L28" s="196"/>
      <c r="M28" s="196"/>
      <c r="N28" s="196"/>
      <c r="O28" s="196"/>
    </row>
    <row r="29" spans="1:15" ht="15" x14ac:dyDescent="0.25">
      <c r="A29" s="111">
        <v>2</v>
      </c>
      <c r="B29" s="112" t="s">
        <v>39</v>
      </c>
      <c r="C29" s="101" t="s">
        <v>13</v>
      </c>
      <c r="D29" s="101" t="s">
        <v>14</v>
      </c>
      <c r="E29" s="101" t="s">
        <v>15</v>
      </c>
      <c r="H29" s="105"/>
      <c r="I29" s="106"/>
    </row>
    <row r="30" spans="1:15" ht="27" thickBot="1" x14ac:dyDescent="0.3">
      <c r="A30" s="113"/>
      <c r="B30" s="114" t="s">
        <v>40</v>
      </c>
      <c r="C30" s="104"/>
      <c r="D30" s="104"/>
      <c r="E30" s="104" t="s">
        <v>17</v>
      </c>
      <c r="H30" s="105">
        <f>COUNTA(C30:E30)</f>
        <v>1</v>
      </c>
      <c r="I30" s="106" t="str">
        <f>IF(H30=1,"OK","VALORIZZARE UN LIVELLO")</f>
        <v>OK</v>
      </c>
    </row>
    <row r="31" spans="1:15" ht="15" x14ac:dyDescent="0.25">
      <c r="A31" s="111">
        <v>3</v>
      </c>
      <c r="B31" s="112" t="s">
        <v>41</v>
      </c>
      <c r="C31" s="101" t="s">
        <v>13</v>
      </c>
      <c r="D31" s="101" t="s">
        <v>14</v>
      </c>
      <c r="E31" s="101" t="s">
        <v>15</v>
      </c>
      <c r="H31" s="105"/>
      <c r="I31" s="106"/>
    </row>
    <row r="32" spans="1:15" ht="27" thickBot="1" x14ac:dyDescent="0.3">
      <c r="A32" s="113"/>
      <c r="B32" s="114" t="s">
        <v>42</v>
      </c>
      <c r="C32" s="104"/>
      <c r="D32" s="104" t="s">
        <v>75</v>
      </c>
      <c r="E32" s="104"/>
      <c r="H32" s="105">
        <f>COUNTA(C32:E32)</f>
        <v>1</v>
      </c>
      <c r="I32" s="106" t="str">
        <f>IF(H32=1,"OK","VALORIZZARE UN LIVELLO")</f>
        <v>OK</v>
      </c>
    </row>
    <row r="33" spans="1:16" ht="15" x14ac:dyDescent="0.25">
      <c r="A33" s="111">
        <v>4</v>
      </c>
      <c r="B33" s="112" t="s">
        <v>43</v>
      </c>
      <c r="C33" s="101" t="s">
        <v>13</v>
      </c>
      <c r="D33" s="101" t="s">
        <v>14</v>
      </c>
      <c r="E33" s="101" t="s">
        <v>15</v>
      </c>
      <c r="H33" s="105"/>
      <c r="I33" s="106"/>
    </row>
    <row r="34" spans="1:16" ht="39.75" thickBot="1" x14ac:dyDescent="0.3">
      <c r="A34" s="113"/>
      <c r="B34" s="115" t="s">
        <v>99</v>
      </c>
      <c r="C34" s="104"/>
      <c r="D34" s="104"/>
      <c r="E34" s="104" t="s">
        <v>17</v>
      </c>
      <c r="H34" s="105">
        <f>COUNTA(C34:E34)</f>
        <v>1</v>
      </c>
      <c r="I34" s="106" t="str">
        <f>IF(H34=1,"OK","VALORIZZARE UN LIVELLO")</f>
        <v>OK</v>
      </c>
    </row>
    <row r="35" spans="1:16" ht="15" x14ac:dyDescent="0.25">
      <c r="C35" s="116" t="s">
        <v>13</v>
      </c>
      <c r="D35" s="116" t="s">
        <v>14</v>
      </c>
      <c r="E35" s="116" t="s">
        <v>15</v>
      </c>
      <c r="H35" s="105"/>
      <c r="I35" s="106"/>
    </row>
    <row r="36" spans="1:16" ht="15" x14ac:dyDescent="0.25">
      <c r="B36" s="117" t="s">
        <v>45</v>
      </c>
      <c r="C36" s="110">
        <f>COUNTA(C28,C30,C32,C34)</f>
        <v>0</v>
      </c>
      <c r="D36" s="110">
        <f>COUNTA(D28,D30,D32,D34)</f>
        <v>1</v>
      </c>
      <c r="E36" s="110">
        <f>COUNTA(E28,E30,E32,E34)</f>
        <v>3</v>
      </c>
      <c r="H36" s="105">
        <f>SUM(C36:E36)</f>
        <v>4</v>
      </c>
      <c r="I36" s="106" t="str">
        <f>IF(H36=4,"OK","ERRORE TOTALI")</f>
        <v>OK</v>
      </c>
      <c r="L36" s="94" t="s">
        <v>35</v>
      </c>
    </row>
    <row r="38" spans="1:16" ht="15.75" x14ac:dyDescent="0.25">
      <c r="B38" s="118" t="s">
        <v>46</v>
      </c>
      <c r="C38" s="108" t="s">
        <v>13</v>
      </c>
      <c r="D38" s="108" t="s">
        <v>14</v>
      </c>
      <c r="E38" s="108" t="s">
        <v>15</v>
      </c>
      <c r="F38" s="108" t="s">
        <v>47</v>
      </c>
    </row>
    <row r="39" spans="1:16" x14ac:dyDescent="0.2">
      <c r="B39" s="119" t="s">
        <v>3</v>
      </c>
      <c r="C39" s="120">
        <f>C24*C57</f>
        <v>0</v>
      </c>
      <c r="D39" s="120">
        <f>D24*D57</f>
        <v>36</v>
      </c>
      <c r="E39" s="120">
        <f>E24*E57</f>
        <v>9</v>
      </c>
      <c r="F39" s="121">
        <f>SUM(C39:E39)</f>
        <v>45</v>
      </c>
      <c r="G39" s="120" t="str">
        <f>IF(F39&lt;C63,"BASSO",(IF(F39&lt;C62,"MEDIO","ALTO")))</f>
        <v>MEDIO</v>
      </c>
    </row>
    <row r="40" spans="1:16" x14ac:dyDescent="0.2">
      <c r="B40" s="122" t="s">
        <v>4</v>
      </c>
      <c r="C40" s="123">
        <f>C36*C58</f>
        <v>0</v>
      </c>
      <c r="D40" s="123">
        <f>D36*D58</f>
        <v>4</v>
      </c>
      <c r="E40" s="123">
        <f>E36*E58</f>
        <v>6</v>
      </c>
      <c r="F40" s="124">
        <f>SUM(C40:E40)</f>
        <v>10</v>
      </c>
      <c r="G40" s="123" t="str">
        <f>IF(F40&lt;C68,"BASSO",(IF(F40&lt;C67,"MEDIO","ALTO")))</f>
        <v>BASSO</v>
      </c>
    </row>
    <row r="41" spans="1:16" ht="16.5" thickBot="1" x14ac:dyDescent="0.3">
      <c r="B41" s="125" t="s">
        <v>48</v>
      </c>
      <c r="C41" s="126"/>
      <c r="D41" s="126"/>
      <c r="E41" s="126"/>
      <c r="F41" s="126"/>
      <c r="G41" s="126" t="str">
        <f>IF(I44=2,J44,(IF(I45=2,J45,(IF(I46=2,J46,(IF(I47=2,J47,(IF(I48=2,J48,(IF(I49=2,J49,(IF(I50=2,J50,(IF(I51=2,J51,J52)))))))))))))))</f>
        <v>BASSO</v>
      </c>
    </row>
    <row r="42" spans="1:16" ht="13.5" customHeight="1" thickBot="1" x14ac:dyDescent="0.25">
      <c r="K42" s="197" t="s">
        <v>49</v>
      </c>
      <c r="L42" s="198"/>
      <c r="M42" s="198"/>
      <c r="N42" s="198"/>
      <c r="O42" s="198"/>
      <c r="P42" s="199"/>
    </row>
    <row r="43" spans="1:16" ht="26.25" thickBot="1" x14ac:dyDescent="0.25">
      <c r="B43" s="127"/>
      <c r="C43" s="127" t="s">
        <v>50</v>
      </c>
      <c r="D43" s="127" t="s">
        <v>51</v>
      </c>
      <c r="E43" s="127" t="s">
        <v>52</v>
      </c>
      <c r="F43" s="127"/>
      <c r="G43" s="127"/>
      <c r="H43" s="127"/>
      <c r="I43" s="127"/>
      <c r="J43" s="127"/>
      <c r="K43" s="128" t="s">
        <v>53</v>
      </c>
      <c r="L43" s="129"/>
      <c r="M43" s="129" t="s">
        <v>54</v>
      </c>
      <c r="N43" s="129"/>
      <c r="O43" s="129" t="s">
        <v>55</v>
      </c>
      <c r="P43" s="130"/>
    </row>
    <row r="44" spans="1:16" ht="13.5" thickBot="1" x14ac:dyDescent="0.25">
      <c r="B44" s="127"/>
      <c r="C44" s="127" t="s">
        <v>13</v>
      </c>
      <c r="D44" s="127" t="s">
        <v>13</v>
      </c>
      <c r="E44" s="127" t="s">
        <v>13</v>
      </c>
      <c r="F44" s="127"/>
      <c r="G44" s="127">
        <f>IF(G39=C44,1,0)</f>
        <v>0</v>
      </c>
      <c r="H44" s="127">
        <f>IF(G40=D44,1,0)</f>
        <v>0</v>
      </c>
      <c r="I44" s="127">
        <f>SUM(G44:H44)</f>
        <v>0</v>
      </c>
      <c r="J44" s="127" t="str">
        <f>IF(I44=2,E44,"  ")</f>
        <v xml:space="preserve">  </v>
      </c>
      <c r="K44" s="131" t="s">
        <v>56</v>
      </c>
      <c r="L44" s="132" t="str">
        <f>P44</f>
        <v xml:space="preserve"> </v>
      </c>
      <c r="M44" s="133" t="s">
        <v>56</v>
      </c>
      <c r="N44" s="132" t="str">
        <f>P44</f>
        <v xml:space="preserve"> </v>
      </c>
      <c r="O44" s="133" t="s">
        <v>57</v>
      </c>
      <c r="P44" s="132" t="str">
        <f>IF(J44=O44,"x"," ")</f>
        <v xml:space="preserve"> </v>
      </c>
    </row>
    <row r="45" spans="1:16" ht="13.5" thickBot="1" x14ac:dyDescent="0.25">
      <c r="B45" s="127"/>
      <c r="C45" s="127" t="s">
        <v>13</v>
      </c>
      <c r="D45" s="127" t="s">
        <v>14</v>
      </c>
      <c r="E45" s="127" t="s">
        <v>58</v>
      </c>
      <c r="F45" s="127"/>
      <c r="G45" s="127">
        <f>IF(G39=C45,1,0)</f>
        <v>0</v>
      </c>
      <c r="H45" s="127">
        <f>IF(G40=D45,1,0)</f>
        <v>0</v>
      </c>
      <c r="I45" s="127">
        <f t="shared" ref="I45:I52" si="1">SUM(G45:H45)</f>
        <v>0</v>
      </c>
      <c r="J45" s="127" t="str">
        <f t="shared" ref="J45:J52" si="2">IF(I45=2,E45,"  ")</f>
        <v xml:space="preserve">  </v>
      </c>
      <c r="K45" s="134" t="s">
        <v>57</v>
      </c>
      <c r="L45" s="135" t="str">
        <f t="shared" ref="L45:L52" si="3">P45</f>
        <v xml:space="preserve"> </v>
      </c>
      <c r="M45" s="136" t="s">
        <v>59</v>
      </c>
      <c r="N45" s="135" t="str">
        <f t="shared" ref="N45:N52" si="4">P45</f>
        <v xml:space="preserve"> </v>
      </c>
      <c r="O45" s="136" t="s">
        <v>60</v>
      </c>
      <c r="P45" s="135" t="str">
        <f t="shared" ref="P45:P52" si="5">IF(J45=O45,"x"," ")</f>
        <v xml:space="preserve"> </v>
      </c>
    </row>
    <row r="46" spans="1:16" ht="13.5" thickBot="1" x14ac:dyDescent="0.25">
      <c r="B46" s="127"/>
      <c r="C46" s="127" t="s">
        <v>14</v>
      </c>
      <c r="D46" s="127" t="s">
        <v>13</v>
      </c>
      <c r="E46" s="127" t="s">
        <v>58</v>
      </c>
      <c r="F46" s="127"/>
      <c r="G46" s="127">
        <f>IF(G39=C46,1,0)</f>
        <v>1</v>
      </c>
      <c r="H46" s="127">
        <f>IF(G40=D46,1,0)</f>
        <v>0</v>
      </c>
      <c r="I46" s="127">
        <f t="shared" si="1"/>
        <v>1</v>
      </c>
      <c r="J46" s="127" t="str">
        <f t="shared" si="2"/>
        <v xml:space="preserve">  </v>
      </c>
      <c r="K46" s="134" t="s">
        <v>59</v>
      </c>
      <c r="L46" s="135" t="str">
        <f t="shared" si="3"/>
        <v xml:space="preserve"> </v>
      </c>
      <c r="M46" s="136" t="s">
        <v>57</v>
      </c>
      <c r="N46" s="135" t="str">
        <f t="shared" si="4"/>
        <v xml:space="preserve"> </v>
      </c>
      <c r="O46" s="136" t="s">
        <v>60</v>
      </c>
      <c r="P46" s="135" t="str">
        <f t="shared" si="5"/>
        <v xml:space="preserve"> </v>
      </c>
    </row>
    <row r="47" spans="1:16" ht="13.5" thickBot="1" x14ac:dyDescent="0.25">
      <c r="B47" s="127"/>
      <c r="C47" s="127" t="s">
        <v>13</v>
      </c>
      <c r="D47" s="127" t="s">
        <v>15</v>
      </c>
      <c r="E47" s="127" t="s">
        <v>14</v>
      </c>
      <c r="F47" s="127"/>
      <c r="G47" s="127">
        <f>IF(G39=C47,1,0)</f>
        <v>0</v>
      </c>
      <c r="H47" s="127">
        <f>IF(G40=D47,1,0)</f>
        <v>1</v>
      </c>
      <c r="I47" s="127">
        <f t="shared" si="1"/>
        <v>1</v>
      </c>
      <c r="J47" s="127" t="str">
        <f t="shared" si="2"/>
        <v xml:space="preserve">  </v>
      </c>
      <c r="K47" s="137" t="s">
        <v>57</v>
      </c>
      <c r="L47" s="138" t="str">
        <f t="shared" si="3"/>
        <v xml:space="preserve"> </v>
      </c>
      <c r="M47" s="139" t="s">
        <v>61</v>
      </c>
      <c r="N47" s="138" t="str">
        <f t="shared" si="4"/>
        <v xml:space="preserve"> </v>
      </c>
      <c r="O47" s="139" t="s">
        <v>59</v>
      </c>
      <c r="P47" s="138" t="str">
        <f t="shared" si="5"/>
        <v xml:space="preserve"> </v>
      </c>
    </row>
    <row r="48" spans="1:16" ht="13.5" thickBot="1" x14ac:dyDescent="0.25">
      <c r="B48" s="127"/>
      <c r="C48" s="127" t="s">
        <v>14</v>
      </c>
      <c r="D48" s="127" t="s">
        <v>14</v>
      </c>
      <c r="E48" s="127" t="s">
        <v>14</v>
      </c>
      <c r="F48" s="127"/>
      <c r="G48" s="127">
        <f>IF(G39=C48,1,0)</f>
        <v>1</v>
      </c>
      <c r="H48" s="127">
        <f>IF(G40=D48,1,0)</f>
        <v>0</v>
      </c>
      <c r="I48" s="127">
        <f t="shared" si="1"/>
        <v>1</v>
      </c>
      <c r="J48" s="127" t="str">
        <f t="shared" si="2"/>
        <v xml:space="preserve">  </v>
      </c>
      <c r="K48" s="137" t="s">
        <v>59</v>
      </c>
      <c r="L48" s="138" t="str">
        <f t="shared" si="3"/>
        <v xml:space="preserve"> </v>
      </c>
      <c r="M48" s="139" t="s">
        <v>59</v>
      </c>
      <c r="N48" s="138" t="str">
        <f t="shared" si="4"/>
        <v xml:space="preserve"> </v>
      </c>
      <c r="O48" s="139" t="s">
        <v>59</v>
      </c>
      <c r="P48" s="138" t="str">
        <f t="shared" si="5"/>
        <v xml:space="preserve"> </v>
      </c>
    </row>
    <row r="49" spans="2:16" ht="13.5" thickBot="1" x14ac:dyDescent="0.25">
      <c r="B49" s="127"/>
      <c r="C49" s="127" t="s">
        <v>15</v>
      </c>
      <c r="D49" s="127" t="s">
        <v>13</v>
      </c>
      <c r="E49" s="127" t="s">
        <v>14</v>
      </c>
      <c r="F49" s="127"/>
      <c r="G49" s="127">
        <f>IF(G39=C49,1,0)</f>
        <v>0</v>
      </c>
      <c r="H49" s="127">
        <f>IF(G40=D49,1,0)</f>
        <v>0</v>
      </c>
      <c r="I49" s="127">
        <f t="shared" si="1"/>
        <v>0</v>
      </c>
      <c r="J49" s="127" t="str">
        <f t="shared" si="2"/>
        <v xml:space="preserve">  </v>
      </c>
      <c r="K49" s="137" t="s">
        <v>62</v>
      </c>
      <c r="L49" s="138" t="str">
        <f t="shared" si="3"/>
        <v xml:space="preserve"> </v>
      </c>
      <c r="M49" s="139" t="s">
        <v>57</v>
      </c>
      <c r="N49" s="138" t="str">
        <f t="shared" si="4"/>
        <v xml:space="preserve"> </v>
      </c>
      <c r="O49" s="139" t="s">
        <v>59</v>
      </c>
      <c r="P49" s="138" t="str">
        <f t="shared" si="5"/>
        <v xml:space="preserve"> </v>
      </c>
    </row>
    <row r="50" spans="2:16" ht="13.5" thickBot="1" x14ac:dyDescent="0.25">
      <c r="B50" s="127"/>
      <c r="C50" s="127" t="s">
        <v>14</v>
      </c>
      <c r="D50" s="127" t="s">
        <v>15</v>
      </c>
      <c r="E50" s="127" t="s">
        <v>15</v>
      </c>
      <c r="F50" s="127"/>
      <c r="G50" s="127">
        <f>IF(G39=C50,1,0)</f>
        <v>1</v>
      </c>
      <c r="H50" s="127">
        <f>IF(G40=D50,1,0)</f>
        <v>1</v>
      </c>
      <c r="I50" s="127">
        <f t="shared" si="1"/>
        <v>2</v>
      </c>
      <c r="J50" s="127" t="str">
        <f t="shared" si="2"/>
        <v>BASSO</v>
      </c>
      <c r="K50" s="140" t="s">
        <v>59</v>
      </c>
      <c r="L50" s="141" t="str">
        <f t="shared" si="3"/>
        <v>x</v>
      </c>
      <c r="M50" s="142" t="s">
        <v>62</v>
      </c>
      <c r="N50" s="141" t="str">
        <f t="shared" si="4"/>
        <v>x</v>
      </c>
      <c r="O50" s="142" t="s">
        <v>62</v>
      </c>
      <c r="P50" s="141" t="str">
        <f t="shared" si="5"/>
        <v>x</v>
      </c>
    </row>
    <row r="51" spans="2:16" ht="13.5" thickBot="1" x14ac:dyDescent="0.25">
      <c r="B51" s="127"/>
      <c r="C51" s="127" t="s">
        <v>15</v>
      </c>
      <c r="D51" s="127" t="s">
        <v>14</v>
      </c>
      <c r="E51" s="127" t="s">
        <v>15</v>
      </c>
      <c r="F51" s="127"/>
      <c r="G51" s="127">
        <f>IF(G39=C51,1,0)</f>
        <v>0</v>
      </c>
      <c r="H51" s="127">
        <f>IF(G40=D51,1,0)</f>
        <v>0</v>
      </c>
      <c r="I51" s="127">
        <f t="shared" si="1"/>
        <v>0</v>
      </c>
      <c r="J51" s="127" t="str">
        <f t="shared" si="2"/>
        <v xml:space="preserve">  </v>
      </c>
      <c r="K51" s="140" t="s">
        <v>62</v>
      </c>
      <c r="L51" s="141" t="str">
        <f t="shared" si="3"/>
        <v xml:space="preserve"> </v>
      </c>
      <c r="M51" s="142" t="s">
        <v>59</v>
      </c>
      <c r="N51" s="141" t="str">
        <f t="shared" si="4"/>
        <v xml:space="preserve"> </v>
      </c>
      <c r="O51" s="142" t="s">
        <v>62</v>
      </c>
      <c r="P51" s="141" t="str">
        <f t="shared" si="5"/>
        <v xml:space="preserve"> </v>
      </c>
    </row>
    <row r="52" spans="2:16" ht="13.5" thickBot="1" x14ac:dyDescent="0.25">
      <c r="B52" s="127"/>
      <c r="C52" s="127" t="s">
        <v>15</v>
      </c>
      <c r="D52" s="127" t="s">
        <v>15</v>
      </c>
      <c r="E52" s="127" t="s">
        <v>63</v>
      </c>
      <c r="F52" s="127"/>
      <c r="G52" s="127">
        <f>IF(G39=C52,1,0)</f>
        <v>0</v>
      </c>
      <c r="H52" s="127">
        <f>IF(G40=D52,1,0)</f>
        <v>1</v>
      </c>
      <c r="I52" s="127">
        <f t="shared" si="1"/>
        <v>1</v>
      </c>
      <c r="J52" s="127" t="str">
        <f t="shared" si="2"/>
        <v xml:space="preserve">  </v>
      </c>
      <c r="K52" s="143" t="s">
        <v>62</v>
      </c>
      <c r="L52" s="144" t="str">
        <f t="shared" si="3"/>
        <v xml:space="preserve"> </v>
      </c>
      <c r="M52" s="145" t="s">
        <v>62</v>
      </c>
      <c r="N52" s="144" t="str">
        <f t="shared" si="4"/>
        <v xml:space="preserve"> </v>
      </c>
      <c r="O52" s="145" t="s">
        <v>64</v>
      </c>
      <c r="P52" s="144" t="str">
        <f t="shared" si="5"/>
        <v xml:space="preserve"> </v>
      </c>
    </row>
    <row r="53" spans="2:16" x14ac:dyDescent="0.2">
      <c r="B53" s="127"/>
      <c r="C53" s="127"/>
      <c r="D53" s="127"/>
      <c r="E53" s="127"/>
      <c r="F53" s="127"/>
      <c r="G53" s="127"/>
      <c r="H53" s="127"/>
      <c r="I53" s="127"/>
      <c r="J53" s="127"/>
    </row>
    <row r="56" spans="2:16" x14ac:dyDescent="0.2">
      <c r="B56" s="146" t="s">
        <v>65</v>
      </c>
      <c r="C56" s="108" t="s">
        <v>13</v>
      </c>
      <c r="D56" s="108" t="s">
        <v>14</v>
      </c>
      <c r="E56" s="108" t="s">
        <v>15</v>
      </c>
      <c r="G56" s="147" t="s">
        <v>66</v>
      </c>
      <c r="H56" s="147" t="s">
        <v>67</v>
      </c>
      <c r="I56" s="147" t="s">
        <v>68</v>
      </c>
      <c r="J56" s="148"/>
      <c r="K56" s="148"/>
      <c r="L56" s="149"/>
      <c r="M56" s="149"/>
      <c r="N56" s="149"/>
      <c r="O56" s="149"/>
    </row>
    <row r="57" spans="2:16" x14ac:dyDescent="0.2">
      <c r="B57" s="146" t="s">
        <v>3</v>
      </c>
      <c r="C57" s="150">
        <v>9</v>
      </c>
      <c r="D57" s="150">
        <v>6</v>
      </c>
      <c r="E57" s="150">
        <v>3</v>
      </c>
      <c r="G57" s="147">
        <f>C57*9</f>
        <v>81</v>
      </c>
      <c r="H57" s="147">
        <f>D57*9</f>
        <v>54</v>
      </c>
      <c r="I57" s="147">
        <f>E57*9</f>
        <v>27</v>
      </c>
      <c r="J57" s="148"/>
      <c r="K57" s="148"/>
      <c r="L57" s="149"/>
      <c r="M57" s="149"/>
      <c r="N57" s="149"/>
      <c r="O57" s="149"/>
    </row>
    <row r="58" spans="2:16" x14ac:dyDescent="0.2">
      <c r="B58" s="146" t="s">
        <v>4</v>
      </c>
      <c r="C58" s="150">
        <v>6</v>
      </c>
      <c r="D58" s="150">
        <v>4</v>
      </c>
      <c r="E58" s="150">
        <v>2</v>
      </c>
      <c r="G58" s="147">
        <f>C58*4</f>
        <v>24</v>
      </c>
      <c r="H58" s="147">
        <f>D58*4</f>
        <v>16</v>
      </c>
      <c r="I58" s="147">
        <f>E58*4</f>
        <v>8</v>
      </c>
      <c r="J58" s="149"/>
      <c r="K58" s="149"/>
      <c r="L58" s="149"/>
      <c r="M58" s="149"/>
      <c r="N58" s="149"/>
      <c r="O58" s="149"/>
    </row>
    <row r="59" spans="2:16" x14ac:dyDescent="0.2">
      <c r="C59" s="151"/>
      <c r="D59" s="151"/>
      <c r="E59" s="151"/>
      <c r="J59" s="149"/>
      <c r="K59" s="149"/>
      <c r="L59" s="152"/>
      <c r="M59" s="149"/>
      <c r="N59" s="149"/>
      <c r="O59" s="149"/>
    </row>
    <row r="60" spans="2:16" x14ac:dyDescent="0.2">
      <c r="C60" s="151"/>
      <c r="D60" s="151"/>
      <c r="E60" s="151"/>
      <c r="J60" s="149"/>
      <c r="K60" s="149"/>
      <c r="L60" s="153"/>
      <c r="M60" s="149"/>
      <c r="N60" s="149"/>
      <c r="O60" s="149"/>
    </row>
    <row r="61" spans="2:16" x14ac:dyDescent="0.2">
      <c r="B61" s="154" t="s">
        <v>69</v>
      </c>
      <c r="C61" s="151"/>
      <c r="D61" s="151"/>
      <c r="E61" s="151"/>
      <c r="J61" s="149"/>
      <c r="K61" s="149"/>
      <c r="L61" s="153"/>
      <c r="M61" s="149"/>
      <c r="N61" s="149"/>
      <c r="O61" s="149"/>
    </row>
    <row r="62" spans="2:16" x14ac:dyDescent="0.2">
      <c r="B62" s="155" t="s">
        <v>70</v>
      </c>
      <c r="C62" s="150">
        <v>61</v>
      </c>
      <c r="D62" s="156" t="s">
        <v>71</v>
      </c>
      <c r="E62" s="157">
        <f>G57</f>
        <v>81</v>
      </c>
      <c r="J62" s="149"/>
      <c r="K62" s="149"/>
      <c r="L62" s="153"/>
      <c r="M62" s="149"/>
      <c r="N62" s="149"/>
      <c r="O62" s="149"/>
    </row>
    <row r="63" spans="2:16" x14ac:dyDescent="0.2">
      <c r="B63" s="155" t="s">
        <v>72</v>
      </c>
      <c r="C63" s="150">
        <v>40</v>
      </c>
      <c r="D63" s="156" t="s">
        <v>71</v>
      </c>
      <c r="E63" s="150">
        <v>60</v>
      </c>
      <c r="J63" s="149"/>
      <c r="K63" s="149"/>
      <c r="L63" s="152"/>
      <c r="M63" s="149"/>
      <c r="N63" s="149"/>
      <c r="O63" s="149"/>
    </row>
    <row r="64" spans="2:16" x14ac:dyDescent="0.2">
      <c r="B64" s="155" t="s">
        <v>73</v>
      </c>
      <c r="C64" s="157">
        <f>I57</f>
        <v>27</v>
      </c>
      <c r="D64" s="156" t="s">
        <v>71</v>
      </c>
      <c r="E64" s="150">
        <v>39</v>
      </c>
      <c r="J64" s="149"/>
      <c r="K64" s="149"/>
      <c r="L64" s="153"/>
      <c r="M64" s="149"/>
      <c r="N64" s="149"/>
      <c r="O64" s="149"/>
    </row>
    <row r="65" spans="2:15" x14ac:dyDescent="0.2">
      <c r="B65" s="146"/>
      <c r="C65" s="151"/>
      <c r="D65" s="151"/>
      <c r="E65" s="151"/>
      <c r="J65" s="149"/>
      <c r="K65" s="149"/>
      <c r="L65" s="153"/>
      <c r="M65" s="149"/>
      <c r="N65" s="149"/>
      <c r="O65" s="149"/>
    </row>
    <row r="66" spans="2:15" x14ac:dyDescent="0.2">
      <c r="B66" s="154" t="s">
        <v>74</v>
      </c>
      <c r="C66" s="151"/>
      <c r="D66" s="151"/>
      <c r="E66" s="151"/>
      <c r="J66" s="149"/>
      <c r="K66" s="149"/>
      <c r="L66" s="153"/>
      <c r="M66" s="149"/>
      <c r="N66" s="149"/>
      <c r="O66" s="149"/>
    </row>
    <row r="67" spans="2:15" x14ac:dyDescent="0.2">
      <c r="B67" s="155" t="s">
        <v>70</v>
      </c>
      <c r="C67" s="150">
        <v>18</v>
      </c>
      <c r="D67" s="156" t="s">
        <v>71</v>
      </c>
      <c r="E67" s="157">
        <f>G58</f>
        <v>24</v>
      </c>
    </row>
    <row r="68" spans="2:15" x14ac:dyDescent="0.2">
      <c r="B68" s="155" t="s">
        <v>72</v>
      </c>
      <c r="C68" s="150">
        <v>11</v>
      </c>
      <c r="D68" s="156" t="s">
        <v>71</v>
      </c>
      <c r="E68" s="150">
        <v>17</v>
      </c>
    </row>
    <row r="69" spans="2:15" x14ac:dyDescent="0.2">
      <c r="B69" s="155" t="s">
        <v>73</v>
      </c>
      <c r="C69" s="157">
        <f>I58</f>
        <v>8</v>
      </c>
      <c r="D69" s="156" t="s">
        <v>71</v>
      </c>
      <c r="E69" s="150">
        <v>10</v>
      </c>
    </row>
  </sheetData>
  <sheetProtection formatCells="0" formatColumns="0" formatRows="0"/>
  <protectedRanges>
    <protectedRange sqref="C34:E34 C32:E32 C30:E30 C28:E28 C22:E22 C20:E20 C18:E18 C16:E16 C14:E14 C12:E12 C10:E10 C8:E8 C6:E6 B3" name="Intervallo1"/>
    <protectedRange sqref="B2" name="Intervallo1_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43" zoomScale="140" zoomScaleNormal="140" workbookViewId="0">
      <selection activeCell="D28" sqref="D28"/>
    </sheetView>
  </sheetViews>
  <sheetFormatPr defaultRowHeight="12.75" x14ac:dyDescent="0.2"/>
  <cols>
    <col min="1" max="1" width="3.28515625" style="2" customWidth="1"/>
    <col min="2" max="2" width="76.140625" style="2" customWidth="1"/>
    <col min="3" max="4" width="6.7109375" style="2" bestFit="1" customWidth="1"/>
    <col min="5" max="5" width="8" style="2" bestFit="1"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96" t="s">
        <v>130</v>
      </c>
      <c r="C2" s="5"/>
      <c r="D2" s="5"/>
      <c r="E2" s="5"/>
    </row>
    <row r="3" spans="1:9" ht="40.5" customHeight="1" x14ac:dyDescent="0.25">
      <c r="B3" s="66" t="s">
        <v>107</v>
      </c>
      <c r="C3" s="7"/>
      <c r="D3" s="7"/>
      <c r="E3" s="7"/>
    </row>
    <row r="4" spans="1:9" ht="13.9" customHeight="1" x14ac:dyDescent="0.2">
      <c r="A4" s="187" t="s">
        <v>10</v>
      </c>
      <c r="B4" s="187"/>
      <c r="C4" s="187" t="s">
        <v>11</v>
      </c>
      <c r="D4" s="187"/>
      <c r="E4" s="187"/>
    </row>
    <row r="5" spans="1:9" x14ac:dyDescent="0.2">
      <c r="A5" s="8">
        <v>1</v>
      </c>
      <c r="B5" s="8" t="s">
        <v>12</v>
      </c>
      <c r="C5" s="9" t="s">
        <v>13</v>
      </c>
      <c r="D5" s="9" t="s">
        <v>14</v>
      </c>
      <c r="E5" s="9" t="s">
        <v>15</v>
      </c>
    </row>
    <row r="6" spans="1:9" ht="39" x14ac:dyDescent="0.25">
      <c r="A6" s="10"/>
      <c r="B6" s="11" t="s">
        <v>16</v>
      </c>
      <c r="C6" s="12"/>
      <c r="D6" s="12"/>
      <c r="E6" s="12" t="s">
        <v>75</v>
      </c>
      <c r="H6" s="13">
        <f>COUNTA(C6:E6)</f>
        <v>1</v>
      </c>
      <c r="I6" s="14" t="str">
        <f>IF(H6=1,"OK","VALORIZZARE UN LIVELLO")</f>
        <v>OK</v>
      </c>
    </row>
    <row r="7" spans="1:9" ht="47.25" customHeight="1" x14ac:dyDescent="0.25">
      <c r="A7" s="8">
        <v>2</v>
      </c>
      <c r="B7" s="8" t="s">
        <v>18</v>
      </c>
      <c r="C7" s="9" t="s">
        <v>13</v>
      </c>
      <c r="D7" s="9" t="s">
        <v>14</v>
      </c>
      <c r="E7" s="9" t="s">
        <v>15</v>
      </c>
      <c r="H7" s="13"/>
      <c r="I7" s="14"/>
    </row>
    <row r="8" spans="1:9" ht="26.25" x14ac:dyDescent="0.25">
      <c r="A8" s="10"/>
      <c r="B8" s="11" t="s">
        <v>19</v>
      </c>
      <c r="C8" s="12"/>
      <c r="D8" s="12"/>
      <c r="E8" s="12" t="s">
        <v>75</v>
      </c>
      <c r="H8" s="13">
        <f>COUNTA(C8:E8)</f>
        <v>1</v>
      </c>
      <c r="I8" s="14" t="str">
        <f>IF(H8=1,"OK","VALORIZZARE UN LIVELLO")</f>
        <v>OK</v>
      </c>
    </row>
    <row r="9" spans="1:9" ht="15" x14ac:dyDescent="0.25">
      <c r="A9" s="8">
        <v>3</v>
      </c>
      <c r="B9" s="8" t="s">
        <v>20</v>
      </c>
      <c r="C9" s="9" t="s">
        <v>13</v>
      </c>
      <c r="D9" s="9" t="s">
        <v>14</v>
      </c>
      <c r="E9" s="9" t="s">
        <v>15</v>
      </c>
      <c r="H9" s="13"/>
      <c r="I9" s="14"/>
    </row>
    <row r="10" spans="1:9" ht="26.25" x14ac:dyDescent="0.25">
      <c r="A10" s="10"/>
      <c r="B10" s="11" t="s">
        <v>21</v>
      </c>
      <c r="C10" s="12"/>
      <c r="D10" s="12"/>
      <c r="E10" s="12" t="s">
        <v>75</v>
      </c>
      <c r="H10" s="13">
        <f>COUNTA(C10:E10)</f>
        <v>1</v>
      </c>
      <c r="I10" s="14" t="str">
        <f>IF(H10=1,"OK","VALORIZZARE UN LIVELLO")</f>
        <v>OK</v>
      </c>
    </row>
    <row r="11" spans="1:9" ht="15" x14ac:dyDescent="0.25">
      <c r="A11" s="8">
        <v>4</v>
      </c>
      <c r="B11" s="8" t="s">
        <v>22</v>
      </c>
      <c r="C11" s="9" t="s">
        <v>13</v>
      </c>
      <c r="D11" s="9" t="s">
        <v>14</v>
      </c>
      <c r="E11" s="9" t="s">
        <v>15</v>
      </c>
      <c r="H11" s="13"/>
      <c r="I11" s="14"/>
    </row>
    <row r="12" spans="1:9" ht="51.75" x14ac:dyDescent="0.25">
      <c r="A12" s="10"/>
      <c r="B12" s="11" t="s">
        <v>23</v>
      </c>
      <c r="C12" s="12"/>
      <c r="D12" s="12"/>
      <c r="E12" s="12" t="s">
        <v>75</v>
      </c>
      <c r="H12" s="13">
        <f>COUNTA(C12:E12)</f>
        <v>1</v>
      </c>
      <c r="I12" s="14" t="str">
        <f>IF(H12=1,"OK","VALORIZZARE UN LIVELLO")</f>
        <v>OK</v>
      </c>
    </row>
    <row r="13" spans="1:9" ht="15" x14ac:dyDescent="0.25">
      <c r="A13" s="8">
        <v>5</v>
      </c>
      <c r="B13" s="8" t="s">
        <v>24</v>
      </c>
      <c r="C13" s="9" t="s">
        <v>13</v>
      </c>
      <c r="D13" s="9" t="s">
        <v>14</v>
      </c>
      <c r="E13" s="9" t="s">
        <v>15</v>
      </c>
      <c r="H13" s="13"/>
      <c r="I13" s="14"/>
    </row>
    <row r="14" spans="1:9" ht="39" x14ac:dyDescent="0.25">
      <c r="A14" s="10"/>
      <c r="B14" s="11" t="s">
        <v>25</v>
      </c>
      <c r="C14" s="12"/>
      <c r="D14" s="12"/>
      <c r="E14" s="12" t="s">
        <v>75</v>
      </c>
      <c r="H14" s="13">
        <f>COUNTA(C14:E14)</f>
        <v>1</v>
      </c>
      <c r="I14" s="14" t="str">
        <f>IF(H14=1,"OK","VALORIZZARE UN LIVELLO")</f>
        <v>OK</v>
      </c>
    </row>
    <row r="15" spans="1:9" ht="34.5" customHeight="1" x14ac:dyDescent="0.25">
      <c r="A15" s="8">
        <v>6</v>
      </c>
      <c r="B15" s="8" t="s">
        <v>26</v>
      </c>
      <c r="C15" s="9" t="s">
        <v>13</v>
      </c>
      <c r="D15" s="9" t="s">
        <v>14</v>
      </c>
      <c r="E15" s="9" t="s">
        <v>15</v>
      </c>
      <c r="H15" s="13"/>
      <c r="I15" s="14"/>
    </row>
    <row r="16" spans="1:9" ht="21" x14ac:dyDescent="0.25">
      <c r="A16" s="10"/>
      <c r="B16" s="11" t="s">
        <v>27</v>
      </c>
      <c r="C16" s="12"/>
      <c r="D16" s="12"/>
      <c r="E16" s="12" t="s">
        <v>75</v>
      </c>
      <c r="H16" s="13">
        <f>COUNTA(C16:E16)</f>
        <v>1</v>
      </c>
      <c r="I16" s="14" t="str">
        <f>IF(H16=1,"OK","VALORIZZARE UN LIVELLO")</f>
        <v>OK</v>
      </c>
    </row>
    <row r="17" spans="1:15" ht="15" x14ac:dyDescent="0.25">
      <c r="A17" s="8">
        <v>7</v>
      </c>
      <c r="B17" s="8" t="s">
        <v>28</v>
      </c>
      <c r="C17" s="9" t="s">
        <v>13</v>
      </c>
      <c r="D17" s="9" t="s">
        <v>14</v>
      </c>
      <c r="E17" s="9" t="s">
        <v>15</v>
      </c>
      <c r="H17" s="13"/>
      <c r="I17" s="14"/>
    </row>
    <row r="18" spans="1:15" ht="54" customHeight="1" x14ac:dyDescent="0.25">
      <c r="A18" s="10"/>
      <c r="B18" s="11" t="s">
        <v>29</v>
      </c>
      <c r="C18" s="12"/>
      <c r="D18" s="12"/>
      <c r="E18" s="12" t="s">
        <v>75</v>
      </c>
      <c r="H18" s="13">
        <f>COUNTA(C18:E18)</f>
        <v>1</v>
      </c>
      <c r="I18" s="14" t="str">
        <f>IF(H18=1,"OK","VALORIZZARE UN LIVELLO")</f>
        <v>OK</v>
      </c>
    </row>
    <row r="19" spans="1:15" ht="15" x14ac:dyDescent="0.25">
      <c r="A19" s="8">
        <v>8</v>
      </c>
      <c r="B19" s="8" t="s">
        <v>30</v>
      </c>
      <c r="C19" s="9" t="s">
        <v>13</v>
      </c>
      <c r="D19" s="9" t="s">
        <v>14</v>
      </c>
      <c r="E19" s="9" t="s">
        <v>15</v>
      </c>
      <c r="H19" s="13"/>
      <c r="I19" s="14"/>
    </row>
    <row r="20" spans="1:15" ht="26.25" x14ac:dyDescent="0.25">
      <c r="A20" s="10"/>
      <c r="B20" s="11" t="s">
        <v>31</v>
      </c>
      <c r="C20" s="12"/>
      <c r="D20" s="12"/>
      <c r="E20" s="12" t="s">
        <v>75</v>
      </c>
      <c r="H20" s="13">
        <f>COUNTA(C20:E20)</f>
        <v>1</v>
      </c>
      <c r="I20" s="14" t="str">
        <f>IF(H20=1,"OK","VALORIZZARE UN LIVELLO")</f>
        <v>OK</v>
      </c>
    </row>
    <row r="21" spans="1:15" ht="15" x14ac:dyDescent="0.25">
      <c r="A21" s="8">
        <v>9</v>
      </c>
      <c r="B21" s="8" t="s">
        <v>32</v>
      </c>
      <c r="C21" s="9" t="s">
        <v>13</v>
      </c>
      <c r="D21" s="9" t="s">
        <v>14</v>
      </c>
      <c r="E21" s="9" t="s">
        <v>15</v>
      </c>
      <c r="H21" s="13"/>
      <c r="I21" s="14"/>
    </row>
    <row r="22" spans="1:15" ht="26.25" x14ac:dyDescent="0.25">
      <c r="A22" s="10"/>
      <c r="B22" s="11" t="s">
        <v>33</v>
      </c>
      <c r="C22" s="15"/>
      <c r="D22" s="15"/>
      <c r="E22" s="15" t="s">
        <v>75</v>
      </c>
      <c r="H22" s="13">
        <f>COUNTA(C22:E22)</f>
        <v>1</v>
      </c>
      <c r="I22" s="14" t="str">
        <f>IF(H22=1,"OK","VALORIZZARE UN LIVELLO")</f>
        <v>OK</v>
      </c>
    </row>
    <row r="23" spans="1:15" ht="15" x14ac:dyDescent="0.25">
      <c r="C23" s="16" t="s">
        <v>13</v>
      </c>
      <c r="D23" s="16" t="s">
        <v>14</v>
      </c>
      <c r="E23" s="16" t="s">
        <v>15</v>
      </c>
      <c r="H23" s="13"/>
      <c r="I23" s="14"/>
    </row>
    <row r="24" spans="1:15" ht="15" x14ac:dyDescent="0.25">
      <c r="B24" s="17" t="s">
        <v>34</v>
      </c>
      <c r="C24" s="18">
        <f>COUNTA(C6,C8,C10,C12,C14,C16,C18,C20,C22)</f>
        <v>0</v>
      </c>
      <c r="D24" s="18">
        <f>COUNTA(D6,D8,D10,D12,D14,D16,D18,D20,D22)</f>
        <v>0</v>
      </c>
      <c r="E24" s="18">
        <f>COUNTA(E6,E8,E10,E12,E14,E16,E18,E20,E22)</f>
        <v>9</v>
      </c>
      <c r="H24" s="13">
        <f>SUM(C24:E24)</f>
        <v>9</v>
      </c>
      <c r="I24" s="14" t="str">
        <f>IF(H24=9,"OK","ERRORE TOTALI")</f>
        <v>OK</v>
      </c>
      <c r="L24" s="2" t="s">
        <v>35</v>
      </c>
    </row>
    <row r="25" spans="1:15" ht="15.75" thickBot="1" x14ac:dyDescent="0.3">
      <c r="H25" s="13"/>
      <c r="I25" s="14"/>
    </row>
    <row r="26" spans="1:15" ht="15.75" customHeight="1" thickBot="1" x14ac:dyDescent="0.3">
      <c r="A26" s="188" t="s">
        <v>36</v>
      </c>
      <c r="B26" s="188"/>
      <c r="C26" s="189" t="s">
        <v>11</v>
      </c>
      <c r="D26" s="189"/>
      <c r="E26" s="189"/>
      <c r="H26" s="13"/>
      <c r="I26" s="14"/>
    </row>
    <row r="27" spans="1:15" ht="15" x14ac:dyDescent="0.25">
      <c r="A27" s="19">
        <v>1</v>
      </c>
      <c r="B27" s="20" t="s">
        <v>37</v>
      </c>
      <c r="C27" s="9" t="s">
        <v>13</v>
      </c>
      <c r="D27" s="9" t="s">
        <v>14</v>
      </c>
      <c r="E27" s="9" t="s">
        <v>15</v>
      </c>
      <c r="H27" s="13"/>
      <c r="I27" s="14"/>
    </row>
    <row r="28" spans="1:15" ht="39.75" customHeight="1" thickBot="1" x14ac:dyDescent="0.3">
      <c r="A28" s="21"/>
      <c r="B28" s="22" t="s">
        <v>38</v>
      </c>
      <c r="C28" s="12"/>
      <c r="D28" s="12"/>
      <c r="E28" s="12" t="s">
        <v>75</v>
      </c>
      <c r="H28" s="13">
        <f>COUNTA(C28:E28)</f>
        <v>1</v>
      </c>
      <c r="I28" s="14" t="str">
        <f>IF(H28=1,"OK","VALORIZZARE UN LIVELLO")</f>
        <v>OK</v>
      </c>
      <c r="J28" s="190"/>
      <c r="K28" s="190"/>
      <c r="L28" s="190"/>
      <c r="M28" s="190"/>
      <c r="N28" s="190"/>
      <c r="O28" s="190"/>
    </row>
    <row r="29" spans="1:15" ht="15" x14ac:dyDescent="0.25">
      <c r="A29" s="19">
        <v>2</v>
      </c>
      <c r="B29" s="20" t="s">
        <v>39</v>
      </c>
      <c r="C29" s="9" t="s">
        <v>13</v>
      </c>
      <c r="D29" s="9" t="s">
        <v>14</v>
      </c>
      <c r="E29" s="9" t="s">
        <v>15</v>
      </c>
      <c r="H29" s="13"/>
      <c r="I29" s="14"/>
    </row>
    <row r="30" spans="1:15" ht="27" thickBot="1" x14ac:dyDescent="0.3">
      <c r="A30" s="21"/>
      <c r="B30" s="22" t="s">
        <v>40</v>
      </c>
      <c r="C30" s="12"/>
      <c r="D30" s="12"/>
      <c r="E30" s="12" t="s">
        <v>75</v>
      </c>
      <c r="H30" s="13">
        <f>COUNTA(C30:E30)</f>
        <v>1</v>
      </c>
      <c r="I30" s="14" t="str">
        <f>IF(H30=1,"OK","VALORIZZARE UN LIVELLO")</f>
        <v>OK</v>
      </c>
    </row>
    <row r="31" spans="1:15" ht="15" x14ac:dyDescent="0.25">
      <c r="A31" s="19">
        <v>3</v>
      </c>
      <c r="B31" s="20" t="s">
        <v>41</v>
      </c>
      <c r="C31" s="9" t="s">
        <v>13</v>
      </c>
      <c r="D31" s="9" t="s">
        <v>14</v>
      </c>
      <c r="E31" s="9" t="s">
        <v>15</v>
      </c>
      <c r="H31" s="13"/>
      <c r="I31" s="14"/>
    </row>
    <row r="32" spans="1:15" ht="27" thickBot="1" x14ac:dyDescent="0.3">
      <c r="A32" s="21"/>
      <c r="B32" s="22" t="s">
        <v>42</v>
      </c>
      <c r="C32" s="12"/>
      <c r="D32" s="12"/>
      <c r="E32" s="12" t="s">
        <v>75</v>
      </c>
      <c r="H32" s="13">
        <f>COUNTA(C32:E32)</f>
        <v>1</v>
      </c>
      <c r="I32" s="14" t="str">
        <f>IF(H32=1,"OK","VALORIZZARE UN LIVELLO")</f>
        <v>OK</v>
      </c>
    </row>
    <row r="33" spans="1:16" ht="15" x14ac:dyDescent="0.25">
      <c r="A33" s="19">
        <v>4</v>
      </c>
      <c r="B33" s="20" t="s">
        <v>43</v>
      </c>
      <c r="C33" s="9" t="s">
        <v>13</v>
      </c>
      <c r="D33" s="9" t="s">
        <v>14</v>
      </c>
      <c r="E33" s="9" t="s">
        <v>15</v>
      </c>
      <c r="H33" s="13"/>
      <c r="I33" s="14"/>
    </row>
    <row r="34" spans="1:16" ht="39.75" thickBot="1" x14ac:dyDescent="0.3">
      <c r="A34" s="21"/>
      <c r="B34" s="23" t="s">
        <v>44</v>
      </c>
      <c r="C34" s="12"/>
      <c r="D34" s="12"/>
      <c r="E34" s="12" t="s">
        <v>75</v>
      </c>
      <c r="H34" s="13">
        <f>COUNTA(C34:E34)</f>
        <v>1</v>
      </c>
      <c r="I34" s="14" t="str">
        <f>IF(H34=1,"OK","VALORIZZARE UN LIVELLO")</f>
        <v>OK</v>
      </c>
    </row>
    <row r="35" spans="1:16" ht="15" x14ac:dyDescent="0.25">
      <c r="C35" s="24" t="s">
        <v>13</v>
      </c>
      <c r="D35" s="24" t="s">
        <v>14</v>
      </c>
      <c r="E35" s="24" t="s">
        <v>15</v>
      </c>
      <c r="H35" s="13"/>
      <c r="I35" s="14"/>
    </row>
    <row r="36" spans="1:16" ht="15" x14ac:dyDescent="0.25">
      <c r="B36" s="25" t="s">
        <v>45</v>
      </c>
      <c r="C36" s="18">
        <f>COUNTA(C28,C30,C32,C34)</f>
        <v>0</v>
      </c>
      <c r="D36" s="18">
        <f>COUNTA(D28,D30,D32,D34)</f>
        <v>0</v>
      </c>
      <c r="E36" s="18">
        <f>COUNTA(E28,E30,E32,E34)</f>
        <v>4</v>
      </c>
      <c r="H36" s="13">
        <f>SUM(C36:E36)</f>
        <v>4</v>
      </c>
      <c r="I36" s="14" t="str">
        <f>IF(H36=4,"OK","ERRORE TOTALI")</f>
        <v>OK</v>
      </c>
      <c r="L36" s="2" t="s">
        <v>35</v>
      </c>
    </row>
    <row r="38" spans="1:16" ht="15.75" x14ac:dyDescent="0.25">
      <c r="B38" s="26" t="s">
        <v>46</v>
      </c>
      <c r="C38" s="16" t="s">
        <v>13</v>
      </c>
      <c r="D38" s="16" t="s">
        <v>14</v>
      </c>
      <c r="E38" s="16" t="s">
        <v>15</v>
      </c>
      <c r="F38" s="16" t="s">
        <v>47</v>
      </c>
    </row>
    <row r="39" spans="1:16" x14ac:dyDescent="0.2">
      <c r="B39" s="27" t="s">
        <v>3</v>
      </c>
      <c r="C39" s="28">
        <f>C24*C57</f>
        <v>0</v>
      </c>
      <c r="D39" s="28">
        <f>D24*D57</f>
        <v>0</v>
      </c>
      <c r="E39" s="28">
        <f>E24*E57</f>
        <v>27</v>
      </c>
      <c r="F39" s="29">
        <f>SUM(C39:E39)</f>
        <v>27</v>
      </c>
      <c r="G39" s="28" t="str">
        <f>IF(F39&lt;C63,"BASSO",(IF(F39&lt;C62,"MEDIO","ALTO")))</f>
        <v>BASSO</v>
      </c>
    </row>
    <row r="40" spans="1:16" x14ac:dyDescent="0.2">
      <c r="B40" s="30" t="s">
        <v>4</v>
      </c>
      <c r="C40" s="31">
        <f>C36*C58</f>
        <v>0</v>
      </c>
      <c r="D40" s="31">
        <f>D36*D58</f>
        <v>0</v>
      </c>
      <c r="E40" s="31">
        <f>E36*E58</f>
        <v>8</v>
      </c>
      <c r="F40" s="32">
        <f>SUM(C40:E40)</f>
        <v>8</v>
      </c>
      <c r="G40" s="31" t="str">
        <f>IF(F40&lt;C68,"BASSO",(IF(F40&lt;C67,"MEDIO","ALTO")))</f>
        <v>BASSO</v>
      </c>
    </row>
    <row r="41" spans="1:16" ht="16.5" thickBot="1" x14ac:dyDescent="0.3">
      <c r="B41" s="33" t="s">
        <v>48</v>
      </c>
      <c r="C41" s="34"/>
      <c r="D41" s="34"/>
      <c r="E41" s="34"/>
      <c r="F41" s="34"/>
      <c r="G41" s="34" t="str">
        <f>IF(I44=2,J44,(IF(I45=2,J45,(IF(I46=2,J46,(IF(I47=2,J47,(IF(I48=2,J48,(IF(I49=2,J49,(IF(I50=2,J50,(IF(I51=2,J51,J52)))))))))))))))</f>
        <v>MINIMO</v>
      </c>
    </row>
    <row r="42" spans="1:16" ht="13.5" customHeight="1" thickBot="1" x14ac:dyDescent="0.25">
      <c r="K42" s="191" t="s">
        <v>49</v>
      </c>
      <c r="L42" s="191"/>
      <c r="M42" s="191"/>
      <c r="N42" s="191"/>
      <c r="O42" s="191"/>
      <c r="P42" s="191"/>
    </row>
    <row r="43" spans="1:16" ht="26.25" thickBot="1" x14ac:dyDescent="0.25">
      <c r="B43" s="35"/>
      <c r="C43" s="35" t="s">
        <v>50</v>
      </c>
      <c r="D43" s="35" t="s">
        <v>51</v>
      </c>
      <c r="E43" s="35" t="s">
        <v>52</v>
      </c>
      <c r="F43" s="35"/>
      <c r="G43" s="35"/>
      <c r="H43" s="35"/>
      <c r="I43" s="35"/>
      <c r="J43" s="35"/>
      <c r="K43" s="36" t="s">
        <v>53</v>
      </c>
      <c r="L43" s="37"/>
      <c r="M43" s="37" t="s">
        <v>54</v>
      </c>
      <c r="N43" s="37"/>
      <c r="O43" s="37" t="s">
        <v>55</v>
      </c>
      <c r="P43" s="38"/>
    </row>
    <row r="44" spans="1:16" ht="13.5" thickBot="1" x14ac:dyDescent="0.25">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ht="13.5" thickBot="1" x14ac:dyDescent="0.25">
      <c r="B45" s="35"/>
      <c r="C45" s="35" t="s">
        <v>13</v>
      </c>
      <c r="D45" s="35" t="s">
        <v>14</v>
      </c>
      <c r="E45" s="35" t="s">
        <v>58</v>
      </c>
      <c r="F45" s="35"/>
      <c r="G45" s="35">
        <f>IF(G39=C45,1,0)</f>
        <v>0</v>
      </c>
      <c r="H45" s="35">
        <f>IF(G40=D45,1,0)</f>
        <v>0</v>
      </c>
      <c r="I45" s="35">
        <f t="shared" si="0"/>
        <v>0</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ht="13.5" thickBot="1" x14ac:dyDescent="0.25">
      <c r="B46" s="35"/>
      <c r="C46" s="35" t="s">
        <v>14</v>
      </c>
      <c r="D46" s="35" t="s">
        <v>13</v>
      </c>
      <c r="E46" s="35" t="s">
        <v>58</v>
      </c>
      <c r="F46" s="35"/>
      <c r="G46" s="35">
        <f>IF(G39=C46,1,0)</f>
        <v>0</v>
      </c>
      <c r="H46" s="35">
        <f>IF(G40=D46,1,0)</f>
        <v>0</v>
      </c>
      <c r="I46" s="35">
        <f t="shared" si="0"/>
        <v>0</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ht="13.5" thickBot="1" x14ac:dyDescent="0.25">
      <c r="B47" s="35"/>
      <c r="C47" s="35" t="s">
        <v>13</v>
      </c>
      <c r="D47" s="35" t="s">
        <v>15</v>
      </c>
      <c r="E47" s="35" t="s">
        <v>14</v>
      </c>
      <c r="F47" s="35"/>
      <c r="G47" s="35">
        <f>IF(G39=C47,1,0)</f>
        <v>0</v>
      </c>
      <c r="H47" s="35">
        <f>IF(G40=D47,1,0)</f>
        <v>1</v>
      </c>
      <c r="I47" s="35">
        <f t="shared" si="0"/>
        <v>1</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ht="13.5" thickBot="1" x14ac:dyDescent="0.25">
      <c r="B48" s="35"/>
      <c r="C48" s="35" t="s">
        <v>14</v>
      </c>
      <c r="D48" s="35" t="s">
        <v>14</v>
      </c>
      <c r="E48" s="35" t="s">
        <v>14</v>
      </c>
      <c r="F48" s="35"/>
      <c r="G48" s="35">
        <f>IF(G39=C48,1,0)</f>
        <v>0</v>
      </c>
      <c r="H48" s="35">
        <f>IF(G40=D48,1,0)</f>
        <v>0</v>
      </c>
      <c r="I48" s="35">
        <f t="shared" si="0"/>
        <v>0</v>
      </c>
      <c r="J48" s="35" t="str">
        <f t="shared" si="1"/>
        <v xml:space="preserve">  </v>
      </c>
      <c r="K48" s="45" t="s">
        <v>59</v>
      </c>
      <c r="L48" s="46" t="str">
        <f t="shared" si="2"/>
        <v xml:space="preserve"> </v>
      </c>
      <c r="M48" s="47" t="s">
        <v>59</v>
      </c>
      <c r="N48" s="46" t="str">
        <f t="shared" si="3"/>
        <v xml:space="preserve"> </v>
      </c>
      <c r="O48" s="47" t="s">
        <v>59</v>
      </c>
      <c r="P48" s="46" t="str">
        <f t="shared" si="4"/>
        <v xml:space="preserve"> </v>
      </c>
    </row>
    <row r="49" spans="2:16" ht="13.5" thickBot="1" x14ac:dyDescent="0.25">
      <c r="B49" s="35"/>
      <c r="C49" s="35" t="s">
        <v>15</v>
      </c>
      <c r="D49" s="35" t="s">
        <v>13</v>
      </c>
      <c r="E49" s="35" t="s">
        <v>14</v>
      </c>
      <c r="F49" s="35"/>
      <c r="G49" s="35">
        <f>IF(G39=C49,1,0)</f>
        <v>1</v>
      </c>
      <c r="H49" s="35">
        <f>IF(G40=D49,1,0)</f>
        <v>0</v>
      </c>
      <c r="I49" s="35">
        <f t="shared" si="0"/>
        <v>1</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2:16" ht="13.5" thickBot="1" x14ac:dyDescent="0.25">
      <c r="B50" s="35"/>
      <c r="C50" s="35" t="s">
        <v>14</v>
      </c>
      <c r="D50" s="35" t="s">
        <v>15</v>
      </c>
      <c r="E50" s="35" t="s">
        <v>15</v>
      </c>
      <c r="F50" s="35"/>
      <c r="G50" s="35">
        <f>IF(G39=C50,1,0)</f>
        <v>0</v>
      </c>
      <c r="H50" s="35">
        <f>IF(G40=D50,1,0)</f>
        <v>1</v>
      </c>
      <c r="I50" s="35">
        <f t="shared" si="0"/>
        <v>1</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2:16" ht="13.5" thickBot="1" x14ac:dyDescent="0.25">
      <c r="B51" s="35"/>
      <c r="C51" s="35" t="s">
        <v>15</v>
      </c>
      <c r="D51" s="35" t="s">
        <v>14</v>
      </c>
      <c r="E51" s="35" t="s">
        <v>15</v>
      </c>
      <c r="F51" s="35"/>
      <c r="G51" s="35">
        <f>IF(G39=C51,1,0)</f>
        <v>1</v>
      </c>
      <c r="H51" s="35">
        <f>IF(G40=D51,1,0)</f>
        <v>0</v>
      </c>
      <c r="I51" s="35">
        <f t="shared" si="0"/>
        <v>1</v>
      </c>
      <c r="J51" s="35" t="str">
        <f t="shared" si="1"/>
        <v xml:space="preserve">  </v>
      </c>
      <c r="K51" s="48" t="s">
        <v>62</v>
      </c>
      <c r="L51" s="49" t="str">
        <f t="shared" si="2"/>
        <v xml:space="preserve"> </v>
      </c>
      <c r="M51" s="50" t="s">
        <v>59</v>
      </c>
      <c r="N51" s="49" t="str">
        <f t="shared" si="3"/>
        <v xml:space="preserve"> </v>
      </c>
      <c r="O51" s="50" t="s">
        <v>62</v>
      </c>
      <c r="P51" s="49" t="str">
        <f t="shared" si="4"/>
        <v xml:space="preserve"> </v>
      </c>
    </row>
    <row r="52" spans="2:16" ht="13.5" thickBot="1" x14ac:dyDescent="0.25">
      <c r="B52" s="35"/>
      <c r="C52" s="35" t="s">
        <v>15</v>
      </c>
      <c r="D52" s="35" t="s">
        <v>15</v>
      </c>
      <c r="E52" s="35" t="s">
        <v>63</v>
      </c>
      <c r="F52" s="35"/>
      <c r="G52" s="35">
        <f>IF(G39=C52,1,0)</f>
        <v>1</v>
      </c>
      <c r="H52" s="35">
        <f>IF(G40=D52,1,0)</f>
        <v>1</v>
      </c>
      <c r="I52" s="35">
        <f t="shared" si="0"/>
        <v>2</v>
      </c>
      <c r="J52" s="35" t="str">
        <f t="shared" si="1"/>
        <v>MINIMO</v>
      </c>
      <c r="K52" s="51" t="s">
        <v>62</v>
      </c>
      <c r="L52" s="52" t="str">
        <f t="shared" si="2"/>
        <v>x</v>
      </c>
      <c r="M52" s="53" t="s">
        <v>62</v>
      </c>
      <c r="N52" s="52" t="str">
        <f t="shared" si="3"/>
        <v>x</v>
      </c>
      <c r="O52" s="53" t="s">
        <v>64</v>
      </c>
      <c r="P52" s="52" t="str">
        <f t="shared" si="4"/>
        <v>x</v>
      </c>
    </row>
    <row r="53" spans="2:16" x14ac:dyDescent="0.2">
      <c r="B53" s="35"/>
      <c r="C53" s="35"/>
      <c r="D53" s="35"/>
      <c r="E53" s="35"/>
      <c r="F53" s="35"/>
      <c r="G53" s="35"/>
      <c r="H53" s="35"/>
      <c r="I53" s="35"/>
      <c r="J53" s="35"/>
    </row>
    <row r="56" spans="2:16" x14ac:dyDescent="0.2">
      <c r="B56" s="54" t="s">
        <v>65</v>
      </c>
      <c r="C56" s="16" t="s">
        <v>13</v>
      </c>
      <c r="D56" s="16" t="s">
        <v>14</v>
      </c>
      <c r="E56" s="16" t="s">
        <v>15</v>
      </c>
      <c r="G56" s="55" t="s">
        <v>66</v>
      </c>
      <c r="H56" s="55" t="s">
        <v>67</v>
      </c>
      <c r="I56" s="55" t="s">
        <v>68</v>
      </c>
      <c r="J56" s="56"/>
      <c r="K56" s="56"/>
      <c r="L56" s="57"/>
      <c r="M56" s="57"/>
      <c r="N56" s="57"/>
      <c r="O56" s="57"/>
    </row>
    <row r="57" spans="2:16" x14ac:dyDescent="0.2">
      <c r="B57" s="54" t="s">
        <v>3</v>
      </c>
      <c r="C57" s="58">
        <v>9</v>
      </c>
      <c r="D57" s="58">
        <v>6</v>
      </c>
      <c r="E57" s="58">
        <v>3</v>
      </c>
      <c r="G57" s="55">
        <f>C57*9</f>
        <v>81</v>
      </c>
      <c r="H57" s="55">
        <f>D57*9</f>
        <v>54</v>
      </c>
      <c r="I57" s="55">
        <f>E57*9</f>
        <v>27</v>
      </c>
      <c r="J57" s="56"/>
      <c r="K57" s="56"/>
      <c r="L57" s="57"/>
      <c r="M57" s="57"/>
      <c r="N57" s="57"/>
      <c r="O57" s="57"/>
    </row>
    <row r="58" spans="2:16" x14ac:dyDescent="0.2">
      <c r="B58" s="54" t="s">
        <v>4</v>
      </c>
      <c r="C58" s="58">
        <v>6</v>
      </c>
      <c r="D58" s="58">
        <v>4</v>
      </c>
      <c r="E58" s="58">
        <v>2</v>
      </c>
      <c r="G58" s="55">
        <f>C58*4</f>
        <v>24</v>
      </c>
      <c r="H58" s="55">
        <f>D58*4</f>
        <v>16</v>
      </c>
      <c r="I58" s="55">
        <f>E58*4</f>
        <v>8</v>
      </c>
      <c r="J58" s="57"/>
      <c r="K58" s="57"/>
      <c r="L58" s="57"/>
      <c r="M58" s="57"/>
      <c r="N58" s="57"/>
      <c r="O58" s="57"/>
    </row>
    <row r="59" spans="2:16" x14ac:dyDescent="0.2">
      <c r="C59" s="59"/>
      <c r="D59" s="59"/>
      <c r="E59" s="59"/>
      <c r="J59" s="57"/>
      <c r="K59" s="57"/>
      <c r="L59" s="60"/>
      <c r="M59" s="57"/>
      <c r="N59" s="57"/>
      <c r="O59" s="57"/>
    </row>
    <row r="60" spans="2:16" x14ac:dyDescent="0.2">
      <c r="C60" s="59"/>
      <c r="D60" s="59"/>
      <c r="E60" s="59"/>
      <c r="J60" s="57"/>
      <c r="K60" s="57"/>
      <c r="L60" s="61"/>
      <c r="M60" s="57"/>
      <c r="N60" s="57"/>
      <c r="O60" s="57"/>
    </row>
    <row r="61" spans="2:16" x14ac:dyDescent="0.2">
      <c r="B61" s="62" t="s">
        <v>69</v>
      </c>
      <c r="C61" s="59"/>
      <c r="D61" s="59"/>
      <c r="E61" s="59"/>
      <c r="J61" s="57"/>
      <c r="K61" s="57"/>
      <c r="L61" s="61"/>
      <c r="M61" s="57"/>
      <c r="N61" s="57"/>
      <c r="O61" s="57"/>
    </row>
    <row r="62" spans="2:16" x14ac:dyDescent="0.2">
      <c r="B62" s="63" t="s">
        <v>70</v>
      </c>
      <c r="C62" s="58">
        <v>61</v>
      </c>
      <c r="D62" s="64" t="s">
        <v>71</v>
      </c>
      <c r="E62" s="65">
        <f>G57</f>
        <v>81</v>
      </c>
      <c r="J62" s="57"/>
      <c r="K62" s="57"/>
      <c r="L62" s="61"/>
      <c r="M62" s="57"/>
      <c r="N62" s="57"/>
      <c r="O62" s="57"/>
    </row>
    <row r="63" spans="2:16" x14ac:dyDescent="0.2">
      <c r="B63" s="63" t="s">
        <v>72</v>
      </c>
      <c r="C63" s="58">
        <v>40</v>
      </c>
      <c r="D63" s="64" t="s">
        <v>71</v>
      </c>
      <c r="E63" s="58">
        <v>60</v>
      </c>
      <c r="J63" s="57"/>
      <c r="K63" s="57"/>
      <c r="L63" s="60"/>
      <c r="M63" s="57"/>
      <c r="N63" s="57"/>
      <c r="O63" s="57"/>
    </row>
    <row r="64" spans="2:16" x14ac:dyDescent="0.2">
      <c r="B64" s="63" t="s">
        <v>73</v>
      </c>
      <c r="C64" s="65">
        <f>I57</f>
        <v>27</v>
      </c>
      <c r="D64" s="64" t="s">
        <v>71</v>
      </c>
      <c r="E64" s="58">
        <v>39</v>
      </c>
      <c r="J64" s="57"/>
      <c r="K64" s="57"/>
      <c r="L64" s="61"/>
      <c r="M64" s="57"/>
      <c r="N64" s="57"/>
      <c r="O64" s="57"/>
    </row>
    <row r="65" spans="2:15" x14ac:dyDescent="0.2">
      <c r="B65" s="54"/>
      <c r="C65" s="59"/>
      <c r="D65" s="59"/>
      <c r="E65" s="59"/>
      <c r="J65" s="57"/>
      <c r="K65" s="57"/>
      <c r="L65" s="61"/>
      <c r="M65" s="57"/>
      <c r="N65" s="57"/>
      <c r="O65" s="57"/>
    </row>
    <row r="66" spans="2:15" x14ac:dyDescent="0.2">
      <c r="B66" s="62" t="s">
        <v>74</v>
      </c>
      <c r="C66" s="59"/>
      <c r="D66" s="59"/>
      <c r="E66" s="59"/>
      <c r="J66" s="57"/>
      <c r="K66" s="57"/>
      <c r="L66" s="61"/>
      <c r="M66" s="57"/>
      <c r="N66" s="57"/>
      <c r="O66" s="57"/>
    </row>
    <row r="67" spans="2:15" x14ac:dyDescent="0.2">
      <c r="B67" s="63" t="s">
        <v>70</v>
      </c>
      <c r="C67" s="58">
        <v>18</v>
      </c>
      <c r="D67" s="64" t="s">
        <v>71</v>
      </c>
      <c r="E67" s="65">
        <f>G58</f>
        <v>24</v>
      </c>
    </row>
    <row r="68" spans="2:15" x14ac:dyDescent="0.2">
      <c r="B68" s="63" t="s">
        <v>72</v>
      </c>
      <c r="C68" s="58">
        <v>11</v>
      </c>
      <c r="D68" s="64" t="s">
        <v>71</v>
      </c>
      <c r="E68" s="58">
        <v>17</v>
      </c>
    </row>
    <row r="69" spans="2:15" x14ac:dyDescent="0.2">
      <c r="B69" s="63" t="s">
        <v>73</v>
      </c>
      <c r="C69" s="65">
        <f>I58</f>
        <v>8</v>
      </c>
      <c r="D69" s="64" t="s">
        <v>71</v>
      </c>
      <c r="E69" s="58">
        <v>10</v>
      </c>
    </row>
  </sheetData>
  <sheetProtection formatCells="0" formatColumns="0" formatRows="0"/>
  <protectedRanges>
    <protectedRange sqref="C34:E34 C32:E32 C30:E30 C28:E28 C22:E22 C20:E20 C18:E18 C16:E16 C14:E14 C12:E12 C10:E10 C8:E8 C6:E6 B3" name="Intervallo1"/>
    <protectedRange sqref="B2" name="Intervallo1_1"/>
  </protectedRanges>
  <mergeCells count="6">
    <mergeCell ref="K42:P42"/>
    <mergeCell ref="A4:B4"/>
    <mergeCell ref="C4:E4"/>
    <mergeCell ref="A26:B26"/>
    <mergeCell ref="C26:E26"/>
    <mergeCell ref="J28:O28"/>
  </mergeCells>
  <pageMargins left="0.2361111111111111" right="0.31527777777777777" top="0.35416666666666669" bottom="0.31527777777777777" header="0.51180555555555551" footer="0.51180555555555551"/>
  <pageSetup paperSize="9" scale="89" firstPageNumber="0"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9"/>
  <sheetViews>
    <sheetView topLeftCell="A58" zoomScale="130" zoomScaleNormal="130" workbookViewId="0">
      <selection activeCell="D10" sqref="D10"/>
    </sheetView>
  </sheetViews>
  <sheetFormatPr defaultRowHeight="15" x14ac:dyDescent="0.25"/>
  <cols>
    <col min="2" max="2" width="53.28515625" bestFit="1" customWidth="1"/>
  </cols>
  <sheetData>
    <row r="1" spans="1:16" x14ac:dyDescent="0.25">
      <c r="A1" s="2"/>
      <c r="B1" s="3" t="s">
        <v>9</v>
      </c>
      <c r="C1" s="2"/>
      <c r="D1" s="2"/>
      <c r="E1" s="2"/>
      <c r="F1" s="2"/>
      <c r="G1" s="2"/>
      <c r="H1" s="2"/>
      <c r="I1" s="2"/>
      <c r="J1" s="2"/>
      <c r="K1" s="2"/>
      <c r="L1" s="2"/>
      <c r="M1" s="2"/>
      <c r="N1" s="2"/>
      <c r="O1" s="2"/>
      <c r="P1" s="2"/>
    </row>
    <row r="2" spans="1:16" x14ac:dyDescent="0.25">
      <c r="A2" s="2"/>
      <c r="B2" s="96" t="s">
        <v>130</v>
      </c>
      <c r="C2" s="5"/>
      <c r="D2" s="5"/>
      <c r="E2" s="5"/>
      <c r="F2" s="2"/>
      <c r="G2" s="2"/>
      <c r="H2" s="2"/>
      <c r="I2" s="2"/>
      <c r="J2" s="2"/>
      <c r="K2" s="2"/>
      <c r="L2" s="2"/>
      <c r="M2" s="2"/>
      <c r="N2" s="2"/>
      <c r="O2" s="2"/>
      <c r="P2" s="2"/>
    </row>
    <row r="3" spans="1:16" ht="67.5" customHeight="1" x14ac:dyDescent="0.25">
      <c r="A3" s="2"/>
      <c r="B3" s="66" t="s">
        <v>131</v>
      </c>
      <c r="C3" s="7"/>
      <c r="D3" s="7"/>
      <c r="E3" s="7"/>
      <c r="F3" s="2"/>
      <c r="G3" s="2"/>
      <c r="H3" s="2"/>
      <c r="I3" s="2"/>
      <c r="J3" s="2"/>
      <c r="K3" s="2"/>
      <c r="L3" s="2"/>
      <c r="M3" s="2"/>
      <c r="N3" s="2"/>
      <c r="O3" s="2"/>
      <c r="P3" s="2"/>
    </row>
    <row r="4" spans="1:16" x14ac:dyDescent="0.25">
      <c r="A4" s="187" t="s">
        <v>10</v>
      </c>
      <c r="B4" s="187"/>
      <c r="C4" s="187" t="s">
        <v>11</v>
      </c>
      <c r="D4" s="187"/>
      <c r="E4" s="187"/>
      <c r="F4" s="2"/>
      <c r="G4" s="2"/>
      <c r="H4" s="2"/>
      <c r="I4" s="2"/>
      <c r="J4" s="2"/>
      <c r="K4" s="2"/>
      <c r="L4" s="2"/>
      <c r="M4" s="2"/>
      <c r="N4" s="2"/>
      <c r="O4" s="2"/>
      <c r="P4" s="2"/>
    </row>
    <row r="5" spans="1:16" x14ac:dyDescent="0.25">
      <c r="A5" s="8">
        <v>1</v>
      </c>
      <c r="B5" s="8" t="s">
        <v>12</v>
      </c>
      <c r="C5" s="9" t="s">
        <v>13</v>
      </c>
      <c r="D5" s="9" t="s">
        <v>14</v>
      </c>
      <c r="E5" s="9" t="s">
        <v>15</v>
      </c>
      <c r="F5" s="2"/>
      <c r="G5" s="2"/>
      <c r="H5" s="2"/>
      <c r="I5" s="2"/>
      <c r="J5" s="2"/>
      <c r="K5" s="2"/>
      <c r="L5" s="2"/>
      <c r="M5" s="2"/>
      <c r="N5" s="2"/>
      <c r="O5" s="2"/>
      <c r="P5" s="2"/>
    </row>
    <row r="6" spans="1:16" ht="51.75" x14ac:dyDescent="0.25">
      <c r="A6" s="10"/>
      <c r="B6" s="11" t="s">
        <v>16</v>
      </c>
      <c r="C6" s="12"/>
      <c r="D6" s="12" t="s">
        <v>75</v>
      </c>
      <c r="E6" s="12"/>
      <c r="F6" s="2"/>
      <c r="G6" s="2"/>
      <c r="H6" s="13">
        <f>COUNTA(C6:E6)</f>
        <v>1</v>
      </c>
      <c r="I6" s="14" t="str">
        <f>IF(H6=1,"OK","VALORIZZARE UN LIVELLO")</f>
        <v>OK</v>
      </c>
      <c r="J6" s="2"/>
      <c r="K6" s="2"/>
      <c r="L6" s="2"/>
      <c r="M6" s="2"/>
      <c r="N6" s="2"/>
      <c r="O6" s="2"/>
      <c r="P6" s="2"/>
    </row>
    <row r="7" spans="1:16" x14ac:dyDescent="0.25">
      <c r="A7" s="8">
        <v>2</v>
      </c>
      <c r="B7" s="8" t="s">
        <v>18</v>
      </c>
      <c r="C7" s="9" t="s">
        <v>13</v>
      </c>
      <c r="D7" s="9" t="s">
        <v>14</v>
      </c>
      <c r="E7" s="9" t="s">
        <v>15</v>
      </c>
      <c r="F7" s="2"/>
      <c r="G7" s="2"/>
      <c r="H7" s="13"/>
      <c r="I7" s="14"/>
      <c r="J7" s="2"/>
      <c r="K7" s="2"/>
      <c r="L7" s="2"/>
      <c r="M7" s="2"/>
      <c r="N7" s="2"/>
      <c r="O7" s="2"/>
      <c r="P7" s="2"/>
    </row>
    <row r="8" spans="1:16" ht="39" x14ac:dyDescent="0.25">
      <c r="A8" s="10"/>
      <c r="B8" s="11" t="s">
        <v>19</v>
      </c>
      <c r="C8" s="12"/>
      <c r="D8" s="12" t="s">
        <v>75</v>
      </c>
      <c r="E8" s="12"/>
      <c r="F8" s="2"/>
      <c r="G8" s="2"/>
      <c r="H8" s="13">
        <f>COUNTA(C8:E8)</f>
        <v>1</v>
      </c>
      <c r="I8" s="14" t="str">
        <f>IF(H8=1,"OK","VALORIZZARE UN LIVELLO")</f>
        <v>OK</v>
      </c>
      <c r="J8" s="2"/>
      <c r="K8" s="2"/>
      <c r="L8" s="2"/>
      <c r="M8" s="2"/>
      <c r="N8" s="2"/>
      <c r="O8" s="2"/>
      <c r="P8" s="2"/>
    </row>
    <row r="9" spans="1:16" x14ac:dyDescent="0.25">
      <c r="A9" s="8">
        <v>3</v>
      </c>
      <c r="B9" s="8" t="s">
        <v>20</v>
      </c>
      <c r="C9" s="9" t="s">
        <v>13</v>
      </c>
      <c r="D9" s="9" t="s">
        <v>14</v>
      </c>
      <c r="E9" s="9" t="s">
        <v>15</v>
      </c>
      <c r="F9" s="2"/>
      <c r="G9" s="2"/>
      <c r="H9" s="13"/>
      <c r="I9" s="14"/>
      <c r="J9" s="2"/>
      <c r="K9" s="2"/>
      <c r="L9" s="2"/>
      <c r="M9" s="2"/>
      <c r="N9" s="2"/>
      <c r="O9" s="2"/>
      <c r="P9" s="2"/>
    </row>
    <row r="10" spans="1:16" ht="26.25" x14ac:dyDescent="0.25">
      <c r="A10" s="10"/>
      <c r="B10" s="11" t="s">
        <v>21</v>
      </c>
      <c r="C10" s="12"/>
      <c r="D10" s="12" t="s">
        <v>75</v>
      </c>
      <c r="E10" s="12"/>
      <c r="F10" s="2"/>
      <c r="G10" s="2"/>
      <c r="H10" s="13">
        <f>COUNTA(C10:E10)</f>
        <v>1</v>
      </c>
      <c r="I10" s="14" t="str">
        <f>IF(H10=1,"OK","VALORIZZARE UN LIVELLO")</f>
        <v>OK</v>
      </c>
      <c r="J10" s="2"/>
      <c r="K10" s="2"/>
      <c r="L10" s="2"/>
      <c r="M10" s="2"/>
      <c r="N10" s="2"/>
      <c r="O10" s="2"/>
      <c r="P10" s="2"/>
    </row>
    <row r="11" spans="1:16" x14ac:dyDescent="0.25">
      <c r="A11" s="8">
        <v>4</v>
      </c>
      <c r="B11" s="8" t="s">
        <v>22</v>
      </c>
      <c r="C11" s="9" t="s">
        <v>13</v>
      </c>
      <c r="D11" s="9" t="s">
        <v>14</v>
      </c>
      <c r="E11" s="9" t="s">
        <v>15</v>
      </c>
      <c r="F11" s="2"/>
      <c r="G11" s="2"/>
      <c r="H11" s="13"/>
      <c r="I11" s="14"/>
      <c r="J11" s="2"/>
      <c r="K11" s="2"/>
      <c r="L11" s="2"/>
      <c r="M11" s="2"/>
      <c r="N11" s="2"/>
      <c r="O11" s="2"/>
      <c r="P11" s="2"/>
    </row>
    <row r="12" spans="1:16" ht="64.5" x14ac:dyDescent="0.25">
      <c r="A12" s="10"/>
      <c r="B12" s="11" t="s">
        <v>23</v>
      </c>
      <c r="C12" s="12"/>
      <c r="D12" s="12" t="s">
        <v>75</v>
      </c>
      <c r="E12" s="12"/>
      <c r="F12" s="2"/>
      <c r="G12" s="2"/>
      <c r="H12" s="13">
        <f>COUNTA(C12:E12)</f>
        <v>1</v>
      </c>
      <c r="I12" s="14" t="str">
        <f>IF(H12=1,"OK","VALORIZZARE UN LIVELLO")</f>
        <v>OK</v>
      </c>
      <c r="J12" s="2"/>
      <c r="K12" s="2"/>
      <c r="L12" s="2"/>
      <c r="M12" s="2"/>
      <c r="N12" s="2"/>
      <c r="O12" s="2"/>
      <c r="P12" s="2"/>
    </row>
    <row r="13" spans="1:16" x14ac:dyDescent="0.25">
      <c r="A13" s="8">
        <v>5</v>
      </c>
      <c r="B13" s="8" t="s">
        <v>24</v>
      </c>
      <c r="C13" s="9" t="s">
        <v>13</v>
      </c>
      <c r="D13" s="9" t="s">
        <v>14</v>
      </c>
      <c r="E13" s="9" t="s">
        <v>15</v>
      </c>
      <c r="F13" s="2"/>
      <c r="G13" s="2"/>
      <c r="H13" s="13"/>
      <c r="I13" s="14"/>
      <c r="J13" s="2"/>
      <c r="K13" s="2"/>
      <c r="L13" s="2"/>
      <c r="M13" s="2"/>
      <c r="N13" s="2"/>
      <c r="O13" s="2"/>
      <c r="P13" s="2"/>
    </row>
    <row r="14" spans="1:16" ht="51.75" x14ac:dyDescent="0.25">
      <c r="A14" s="10"/>
      <c r="B14" s="11" t="s">
        <v>25</v>
      </c>
      <c r="C14" s="12"/>
      <c r="D14" s="12"/>
      <c r="E14" s="12" t="s">
        <v>75</v>
      </c>
      <c r="F14" s="2"/>
      <c r="G14" s="2"/>
      <c r="H14" s="13">
        <f>COUNTA(C14:E14)</f>
        <v>1</v>
      </c>
      <c r="I14" s="14" t="str">
        <f>IF(H14=1,"OK","VALORIZZARE UN LIVELLO")</f>
        <v>OK</v>
      </c>
      <c r="J14" s="2"/>
      <c r="K14" s="2"/>
      <c r="L14" s="2"/>
      <c r="M14" s="2"/>
      <c r="N14" s="2"/>
      <c r="O14" s="2"/>
      <c r="P14" s="2"/>
    </row>
    <row r="15" spans="1:16" ht="26.25" x14ac:dyDescent="0.25">
      <c r="A15" s="8">
        <v>6</v>
      </c>
      <c r="B15" s="8" t="s">
        <v>26</v>
      </c>
      <c r="C15" s="9" t="s">
        <v>13</v>
      </c>
      <c r="D15" s="9" t="s">
        <v>14</v>
      </c>
      <c r="E15" s="9" t="s">
        <v>15</v>
      </c>
      <c r="F15" s="2"/>
      <c r="G15" s="2"/>
      <c r="H15" s="13"/>
      <c r="I15" s="14"/>
      <c r="J15" s="2"/>
      <c r="K15" s="2"/>
      <c r="L15" s="2"/>
      <c r="M15" s="2"/>
      <c r="N15" s="2"/>
      <c r="O15" s="2"/>
      <c r="P15" s="2"/>
    </row>
    <row r="16" spans="1:16" ht="21" x14ac:dyDescent="0.25">
      <c r="A16" s="10"/>
      <c r="B16" s="11" t="s">
        <v>27</v>
      </c>
      <c r="C16" s="12"/>
      <c r="D16" s="12"/>
      <c r="E16" s="12" t="s">
        <v>75</v>
      </c>
      <c r="F16" s="2"/>
      <c r="G16" s="2"/>
      <c r="H16" s="13">
        <f>COUNTA(C16:E16)</f>
        <v>1</v>
      </c>
      <c r="I16" s="14" t="str">
        <f>IF(H16=1,"OK","VALORIZZARE UN LIVELLO")</f>
        <v>OK</v>
      </c>
      <c r="J16" s="2"/>
      <c r="K16" s="2"/>
      <c r="L16" s="2"/>
      <c r="M16" s="2"/>
      <c r="N16" s="2"/>
      <c r="O16" s="2"/>
      <c r="P16" s="2"/>
    </row>
    <row r="17" spans="1:16" x14ac:dyDescent="0.25">
      <c r="A17" s="8">
        <v>7</v>
      </c>
      <c r="B17" s="8" t="s">
        <v>28</v>
      </c>
      <c r="C17" s="9" t="s">
        <v>13</v>
      </c>
      <c r="D17" s="9" t="s">
        <v>14</v>
      </c>
      <c r="E17" s="9" t="s">
        <v>15</v>
      </c>
      <c r="F17" s="2"/>
      <c r="G17" s="2"/>
      <c r="H17" s="13"/>
      <c r="I17" s="14"/>
      <c r="J17" s="2"/>
      <c r="K17" s="2"/>
      <c r="L17" s="2"/>
      <c r="M17" s="2"/>
      <c r="N17" s="2"/>
      <c r="O17" s="2"/>
      <c r="P17" s="2"/>
    </row>
    <row r="18" spans="1:16" ht="77.25" x14ac:dyDescent="0.25">
      <c r="A18" s="10"/>
      <c r="B18" s="11" t="s">
        <v>29</v>
      </c>
      <c r="C18" s="12"/>
      <c r="D18" s="12"/>
      <c r="E18" s="12" t="s">
        <v>75</v>
      </c>
      <c r="F18" s="2"/>
      <c r="G18" s="2"/>
      <c r="H18" s="13">
        <f>COUNTA(C18:E18)</f>
        <v>1</v>
      </c>
      <c r="I18" s="14" t="str">
        <f>IF(H18=1,"OK","VALORIZZARE UN LIVELLO")</f>
        <v>OK</v>
      </c>
      <c r="J18" s="2"/>
      <c r="K18" s="2"/>
      <c r="L18" s="2"/>
      <c r="M18" s="2"/>
      <c r="N18" s="2"/>
      <c r="O18" s="2"/>
      <c r="P18" s="2"/>
    </row>
    <row r="19" spans="1:16" ht="26.25" x14ac:dyDescent="0.25">
      <c r="A19" s="8">
        <v>8</v>
      </c>
      <c r="B19" s="8" t="s">
        <v>30</v>
      </c>
      <c r="C19" s="9" t="s">
        <v>13</v>
      </c>
      <c r="D19" s="9" t="s">
        <v>14</v>
      </c>
      <c r="E19" s="9" t="s">
        <v>15</v>
      </c>
      <c r="F19" s="2"/>
      <c r="G19" s="2"/>
      <c r="H19" s="13"/>
      <c r="I19" s="14"/>
      <c r="J19" s="2"/>
      <c r="K19" s="2"/>
      <c r="L19" s="2"/>
      <c r="M19" s="2"/>
      <c r="N19" s="2"/>
      <c r="O19" s="2"/>
      <c r="P19" s="2"/>
    </row>
    <row r="20" spans="1:16" ht="26.25" x14ac:dyDescent="0.25">
      <c r="A20" s="10"/>
      <c r="B20" s="11" t="s">
        <v>31</v>
      </c>
      <c r="C20" s="12"/>
      <c r="D20" s="12"/>
      <c r="E20" s="12" t="s">
        <v>75</v>
      </c>
      <c r="F20" s="2"/>
      <c r="G20" s="2"/>
      <c r="H20" s="13">
        <f>COUNTA(C20:E20)</f>
        <v>1</v>
      </c>
      <c r="I20" s="14" t="str">
        <f>IF(H20=1,"OK","VALORIZZARE UN LIVELLO")</f>
        <v>OK</v>
      </c>
      <c r="J20" s="2"/>
      <c r="K20" s="2"/>
      <c r="L20" s="2"/>
      <c r="M20" s="2"/>
      <c r="N20" s="2"/>
      <c r="O20" s="2"/>
      <c r="P20" s="2"/>
    </row>
    <row r="21" spans="1:16" ht="26.25" x14ac:dyDescent="0.25">
      <c r="A21" s="8">
        <v>9</v>
      </c>
      <c r="B21" s="8" t="s">
        <v>32</v>
      </c>
      <c r="C21" s="9" t="s">
        <v>13</v>
      </c>
      <c r="D21" s="9" t="s">
        <v>14</v>
      </c>
      <c r="E21" s="9" t="s">
        <v>15</v>
      </c>
      <c r="F21" s="2"/>
      <c r="G21" s="2"/>
      <c r="H21" s="13"/>
      <c r="I21" s="14"/>
      <c r="J21" s="2"/>
      <c r="K21" s="2"/>
      <c r="L21" s="2"/>
      <c r="M21" s="2"/>
      <c r="N21" s="2"/>
      <c r="O21" s="2"/>
      <c r="P21" s="2"/>
    </row>
    <row r="22" spans="1:16" ht="26.25" x14ac:dyDescent="0.25">
      <c r="A22" s="10"/>
      <c r="B22" s="11" t="s">
        <v>33</v>
      </c>
      <c r="C22" s="15"/>
      <c r="D22" s="15"/>
      <c r="E22" s="15" t="s">
        <v>75</v>
      </c>
      <c r="F22" s="2"/>
      <c r="G22" s="2"/>
      <c r="H22" s="13">
        <f>COUNTA(C22:E22)</f>
        <v>1</v>
      </c>
      <c r="I22" s="14" t="str">
        <f>IF(H22=1,"OK","VALORIZZARE UN LIVELLO")</f>
        <v>OK</v>
      </c>
      <c r="J22" s="2"/>
      <c r="K22" s="2"/>
      <c r="L22" s="2"/>
      <c r="M22" s="2"/>
      <c r="N22" s="2"/>
      <c r="O22" s="2"/>
      <c r="P22" s="2"/>
    </row>
    <row r="23" spans="1:16" x14ac:dyDescent="0.25">
      <c r="A23" s="2"/>
      <c r="B23" s="2"/>
      <c r="C23" s="16" t="s">
        <v>13</v>
      </c>
      <c r="D23" s="16" t="s">
        <v>14</v>
      </c>
      <c r="E23" s="16" t="s">
        <v>15</v>
      </c>
      <c r="F23" s="2"/>
      <c r="G23" s="2"/>
      <c r="H23" s="13"/>
      <c r="I23" s="14"/>
      <c r="J23" s="2"/>
      <c r="K23" s="2"/>
      <c r="L23" s="2"/>
      <c r="M23" s="2"/>
      <c r="N23" s="2"/>
      <c r="O23" s="2"/>
      <c r="P23" s="2"/>
    </row>
    <row r="24" spans="1:16" x14ac:dyDescent="0.25">
      <c r="A24" s="2"/>
      <c r="B24" s="17" t="s">
        <v>34</v>
      </c>
      <c r="C24" s="18">
        <f>COUNTA(C6,C8,C10,C12,C14,C16,C18,C20,C22)</f>
        <v>0</v>
      </c>
      <c r="D24" s="18">
        <f>COUNTA(D6,D8,D10,D12,D14,D16,D18,D20,D22)</f>
        <v>4</v>
      </c>
      <c r="E24" s="18">
        <f>COUNTA(E6,E8,E10,E12,E14,E16,E18,E20,E22)</f>
        <v>5</v>
      </c>
      <c r="F24" s="2"/>
      <c r="G24" s="2"/>
      <c r="H24" s="13">
        <f>SUM(C24:E24)</f>
        <v>9</v>
      </c>
      <c r="I24" s="14" t="str">
        <f>IF(H24=9,"OK","ERRORE TOTALI")</f>
        <v>OK</v>
      </c>
      <c r="J24" s="2"/>
      <c r="K24" s="2"/>
      <c r="L24" s="2" t="s">
        <v>35</v>
      </c>
      <c r="M24" s="2"/>
      <c r="N24" s="2"/>
      <c r="O24" s="2"/>
      <c r="P24" s="2"/>
    </row>
    <row r="25" spans="1:16" ht="15.75" thickBot="1" x14ac:dyDescent="0.3">
      <c r="A25" s="2"/>
      <c r="B25" s="2"/>
      <c r="C25" s="2"/>
      <c r="D25" s="2"/>
      <c r="E25" s="2"/>
      <c r="F25" s="2"/>
      <c r="G25" s="2"/>
      <c r="H25" s="13"/>
      <c r="I25" s="14"/>
      <c r="J25" s="2"/>
      <c r="K25" s="2"/>
      <c r="L25" s="2"/>
      <c r="M25" s="2"/>
      <c r="N25" s="2"/>
      <c r="O25" s="2"/>
      <c r="P25" s="2"/>
    </row>
    <row r="26" spans="1:16" ht="15.75" thickBot="1" x14ac:dyDescent="0.3">
      <c r="A26" s="188" t="s">
        <v>36</v>
      </c>
      <c r="B26" s="188"/>
      <c r="C26" s="189" t="s">
        <v>11</v>
      </c>
      <c r="D26" s="189"/>
      <c r="E26" s="189"/>
      <c r="F26" s="2"/>
      <c r="G26" s="2"/>
      <c r="H26" s="13"/>
      <c r="I26" s="14"/>
      <c r="J26" s="2"/>
      <c r="K26" s="2"/>
      <c r="L26" s="2"/>
      <c r="M26" s="2"/>
      <c r="N26" s="2"/>
      <c r="O26" s="2"/>
      <c r="P26" s="2"/>
    </row>
    <row r="27" spans="1:16" x14ac:dyDescent="0.25">
      <c r="A27" s="19">
        <v>1</v>
      </c>
      <c r="B27" s="20" t="s">
        <v>37</v>
      </c>
      <c r="C27" s="9" t="s">
        <v>13</v>
      </c>
      <c r="D27" s="9" t="s">
        <v>14</v>
      </c>
      <c r="E27" s="9" t="s">
        <v>15</v>
      </c>
      <c r="F27" s="2"/>
      <c r="G27" s="2"/>
      <c r="H27" s="13"/>
      <c r="I27" s="14"/>
      <c r="J27" s="2"/>
      <c r="K27" s="2"/>
      <c r="L27" s="2"/>
      <c r="M27" s="2"/>
      <c r="N27" s="2"/>
      <c r="O27" s="2"/>
      <c r="P27" s="2"/>
    </row>
    <row r="28" spans="1:16" ht="52.5" thickBot="1" x14ac:dyDescent="0.3">
      <c r="A28" s="21"/>
      <c r="B28" s="22" t="s">
        <v>38</v>
      </c>
      <c r="C28" s="12"/>
      <c r="D28" s="12" t="s">
        <v>75</v>
      </c>
      <c r="E28" s="12"/>
      <c r="F28" s="2"/>
      <c r="G28" s="2"/>
      <c r="H28" s="13">
        <f>COUNTA(C28:E28)</f>
        <v>1</v>
      </c>
      <c r="I28" s="14" t="str">
        <f>IF(H28=1,"OK","VALORIZZARE UN LIVELLO")</f>
        <v>OK</v>
      </c>
      <c r="J28" s="190"/>
      <c r="K28" s="190"/>
      <c r="L28" s="190"/>
      <c r="M28" s="190"/>
      <c r="N28" s="190"/>
      <c r="O28" s="190"/>
      <c r="P28" s="2"/>
    </row>
    <row r="29" spans="1:16" x14ac:dyDescent="0.25">
      <c r="A29" s="19">
        <v>2</v>
      </c>
      <c r="B29" s="20" t="s">
        <v>39</v>
      </c>
      <c r="C29" s="9" t="s">
        <v>13</v>
      </c>
      <c r="D29" s="9" t="s">
        <v>14</v>
      </c>
      <c r="E29" s="9" t="s">
        <v>15</v>
      </c>
      <c r="F29" s="2"/>
      <c r="G29" s="2"/>
      <c r="H29" s="13"/>
      <c r="I29" s="14"/>
      <c r="J29" s="2"/>
      <c r="K29" s="2"/>
      <c r="L29" s="2"/>
      <c r="M29" s="2"/>
      <c r="N29" s="2"/>
      <c r="O29" s="2"/>
      <c r="P29" s="2"/>
    </row>
    <row r="30" spans="1:16" ht="39.75" thickBot="1" x14ac:dyDescent="0.3">
      <c r="A30" s="21"/>
      <c r="B30" s="22" t="s">
        <v>40</v>
      </c>
      <c r="C30" s="12"/>
      <c r="D30" s="12" t="s">
        <v>75</v>
      </c>
      <c r="E30" s="12"/>
      <c r="F30" s="2"/>
      <c r="G30" s="2"/>
      <c r="H30" s="13">
        <f>COUNTA(C30:E30)</f>
        <v>1</v>
      </c>
      <c r="I30" s="14" t="str">
        <f>IF(H30=1,"OK","VALORIZZARE UN LIVELLO")</f>
        <v>OK</v>
      </c>
      <c r="J30" s="2"/>
      <c r="K30" s="2"/>
      <c r="L30" s="2"/>
      <c r="M30" s="2"/>
      <c r="N30" s="2"/>
      <c r="O30" s="2"/>
      <c r="P30" s="2"/>
    </row>
    <row r="31" spans="1:16" x14ac:dyDescent="0.25">
      <c r="A31" s="19">
        <v>3</v>
      </c>
      <c r="B31" s="20" t="s">
        <v>41</v>
      </c>
      <c r="C31" s="9" t="s">
        <v>13</v>
      </c>
      <c r="D31" s="9" t="s">
        <v>14</v>
      </c>
      <c r="E31" s="9" t="s">
        <v>15</v>
      </c>
      <c r="F31" s="2"/>
      <c r="G31" s="2"/>
      <c r="H31" s="13"/>
      <c r="I31" s="14"/>
      <c r="J31" s="2"/>
      <c r="K31" s="2"/>
      <c r="L31" s="2"/>
      <c r="M31" s="2"/>
      <c r="N31" s="2"/>
      <c r="O31" s="2"/>
      <c r="P31" s="2"/>
    </row>
    <row r="32" spans="1:16" ht="39.75" thickBot="1" x14ac:dyDescent="0.3">
      <c r="A32" s="21"/>
      <c r="B32" s="22" t="s">
        <v>42</v>
      </c>
      <c r="C32" s="12"/>
      <c r="D32" s="12" t="s">
        <v>75</v>
      </c>
      <c r="E32" s="12"/>
      <c r="F32" s="2"/>
      <c r="G32" s="2"/>
      <c r="H32" s="13">
        <f>COUNTA(C32:E32)</f>
        <v>1</v>
      </c>
      <c r="I32" s="14" t="str">
        <f>IF(H32=1,"OK","VALORIZZARE UN LIVELLO")</f>
        <v>OK</v>
      </c>
      <c r="J32" s="2"/>
      <c r="K32" s="2"/>
      <c r="L32" s="2"/>
      <c r="M32" s="2"/>
      <c r="N32" s="2"/>
      <c r="O32" s="2"/>
      <c r="P32" s="2"/>
    </row>
    <row r="33" spans="1:16" x14ac:dyDescent="0.25">
      <c r="A33" s="19">
        <v>4</v>
      </c>
      <c r="B33" s="20" t="s">
        <v>43</v>
      </c>
      <c r="C33" s="9" t="s">
        <v>13</v>
      </c>
      <c r="D33" s="9" t="s">
        <v>14</v>
      </c>
      <c r="E33" s="9" t="s">
        <v>15</v>
      </c>
      <c r="F33" s="2"/>
      <c r="G33" s="2"/>
      <c r="H33" s="13"/>
      <c r="I33" s="14"/>
      <c r="J33" s="2"/>
      <c r="K33" s="2"/>
      <c r="L33" s="2"/>
      <c r="M33" s="2"/>
      <c r="N33" s="2"/>
      <c r="O33" s="2"/>
      <c r="P33" s="2"/>
    </row>
    <row r="34" spans="1:16" ht="52.5" thickBot="1" x14ac:dyDescent="0.3">
      <c r="A34" s="21"/>
      <c r="B34" s="23" t="s">
        <v>44</v>
      </c>
      <c r="C34" s="12"/>
      <c r="D34" s="12" t="s">
        <v>75</v>
      </c>
      <c r="E34" s="12"/>
      <c r="F34" s="2"/>
      <c r="G34" s="2"/>
      <c r="H34" s="13">
        <f>COUNTA(C34:E34)</f>
        <v>1</v>
      </c>
      <c r="I34" s="14" t="str">
        <f>IF(H34=1,"OK","VALORIZZARE UN LIVELLO")</f>
        <v>OK</v>
      </c>
      <c r="J34" s="2"/>
      <c r="K34" s="2"/>
      <c r="L34" s="2"/>
      <c r="M34" s="2"/>
      <c r="N34" s="2"/>
      <c r="O34" s="2"/>
      <c r="P34" s="2"/>
    </row>
    <row r="35" spans="1:16" x14ac:dyDescent="0.25">
      <c r="A35" s="2"/>
      <c r="B35" s="2"/>
      <c r="C35" s="24" t="s">
        <v>13</v>
      </c>
      <c r="D35" s="24" t="s">
        <v>14</v>
      </c>
      <c r="E35" s="24" t="s">
        <v>15</v>
      </c>
      <c r="F35" s="2"/>
      <c r="G35" s="2"/>
      <c r="H35" s="13"/>
      <c r="I35" s="14"/>
      <c r="J35" s="2"/>
      <c r="K35" s="2"/>
      <c r="L35" s="2"/>
      <c r="M35" s="2"/>
      <c r="N35" s="2"/>
      <c r="O35" s="2"/>
      <c r="P35" s="2"/>
    </row>
    <row r="36" spans="1:16" x14ac:dyDescent="0.25">
      <c r="A36" s="2"/>
      <c r="B36" s="25" t="s">
        <v>45</v>
      </c>
      <c r="C36" s="18">
        <f>COUNTA(C28,C30,C32,C34)</f>
        <v>0</v>
      </c>
      <c r="D36" s="18">
        <f>COUNTA(D28,D30,D32,D34)</f>
        <v>4</v>
      </c>
      <c r="E36" s="18">
        <f>COUNTA(E28,E30,E32,E34)</f>
        <v>0</v>
      </c>
      <c r="F36" s="2"/>
      <c r="G36" s="2"/>
      <c r="H36" s="13">
        <f>SUM(C36:E36)</f>
        <v>4</v>
      </c>
      <c r="I36" s="14" t="str">
        <f>IF(H36=4,"OK","ERRORE TOTALI")</f>
        <v>OK</v>
      </c>
      <c r="J36" s="2"/>
      <c r="K36" s="2"/>
      <c r="L36" s="2" t="s">
        <v>35</v>
      </c>
      <c r="M36" s="2"/>
      <c r="N36" s="2"/>
      <c r="O36" s="2"/>
      <c r="P36" s="2"/>
    </row>
    <row r="37" spans="1:16" x14ac:dyDescent="0.25">
      <c r="A37" s="2"/>
      <c r="B37" s="2"/>
      <c r="C37" s="2"/>
      <c r="D37" s="2"/>
      <c r="E37" s="2"/>
      <c r="F37" s="2"/>
      <c r="G37" s="2"/>
      <c r="H37" s="2"/>
      <c r="I37" s="2"/>
      <c r="J37" s="2"/>
      <c r="K37" s="2"/>
      <c r="L37" s="2"/>
      <c r="M37" s="2"/>
      <c r="N37" s="2"/>
      <c r="O37" s="2"/>
      <c r="P37" s="2"/>
    </row>
    <row r="38" spans="1:16" ht="15.75" x14ac:dyDescent="0.25">
      <c r="A38" s="2"/>
      <c r="B38" s="26" t="s">
        <v>46</v>
      </c>
      <c r="C38" s="16" t="s">
        <v>13</v>
      </c>
      <c r="D38" s="16" t="s">
        <v>14</v>
      </c>
      <c r="E38" s="16" t="s">
        <v>15</v>
      </c>
      <c r="F38" s="16" t="s">
        <v>47</v>
      </c>
      <c r="G38" s="2"/>
      <c r="H38" s="2"/>
      <c r="I38" s="2"/>
      <c r="J38" s="2"/>
      <c r="K38" s="2"/>
      <c r="L38" s="2"/>
      <c r="M38" s="2"/>
      <c r="N38" s="2"/>
      <c r="O38" s="2"/>
      <c r="P38" s="2"/>
    </row>
    <row r="39" spans="1:16" x14ac:dyDescent="0.25">
      <c r="A39" s="2"/>
      <c r="B39" s="27" t="s">
        <v>3</v>
      </c>
      <c r="C39" s="28">
        <f>C24*C57</f>
        <v>0</v>
      </c>
      <c r="D39" s="28">
        <f>D24*D57</f>
        <v>24</v>
      </c>
      <c r="E39" s="28">
        <f>E24*E57</f>
        <v>15</v>
      </c>
      <c r="F39" s="29">
        <f>SUM(C39:E39)</f>
        <v>39</v>
      </c>
      <c r="G39" s="28" t="str">
        <f>IF(F39&lt;C63,"BASSO",(IF(F39&lt;C62,"MEDIO","ALTO")))</f>
        <v>BASSO</v>
      </c>
      <c r="H39" s="2"/>
      <c r="I39" s="2"/>
      <c r="J39" s="2"/>
      <c r="K39" s="2"/>
      <c r="L39" s="2"/>
      <c r="M39" s="2"/>
      <c r="N39" s="2"/>
      <c r="O39" s="2"/>
      <c r="P39" s="2"/>
    </row>
    <row r="40" spans="1:16" x14ac:dyDescent="0.25">
      <c r="A40" s="2"/>
      <c r="B40" s="30" t="s">
        <v>4</v>
      </c>
      <c r="C40" s="31">
        <f>C36*C58</f>
        <v>0</v>
      </c>
      <c r="D40" s="31">
        <f>D36*D58</f>
        <v>16</v>
      </c>
      <c r="E40" s="31">
        <f>E36*E58</f>
        <v>0</v>
      </c>
      <c r="F40" s="32">
        <f>SUM(C40:E40)</f>
        <v>16</v>
      </c>
      <c r="G40" s="31" t="str">
        <f>IF(F40&lt;C68,"BASSO",(IF(F40&lt;C67,"MEDIO","ALTO")))</f>
        <v>MEDIO</v>
      </c>
      <c r="H40" s="2"/>
      <c r="I40" s="2"/>
      <c r="J40" s="2"/>
      <c r="K40" s="2"/>
      <c r="L40" s="2"/>
      <c r="M40" s="2"/>
      <c r="N40" s="2"/>
      <c r="O40" s="2"/>
      <c r="P40" s="2"/>
    </row>
    <row r="41" spans="1:16" ht="16.5" thickBot="1" x14ac:dyDescent="0.3">
      <c r="A41" s="2"/>
      <c r="B41" s="33" t="s">
        <v>48</v>
      </c>
      <c r="C41" s="34"/>
      <c r="D41" s="34"/>
      <c r="E41" s="34"/>
      <c r="F41" s="34"/>
      <c r="G41" s="34" t="str">
        <f>IF(I44=2,J44,(IF(I45=2,J45,(IF(I46=2,J46,(IF(I47=2,J47,(IF(I48=2,J48,(IF(I49=2,J49,(IF(I50=2,J50,(IF(I51=2,J51,J52)))))))))))))))</f>
        <v>BASSO</v>
      </c>
      <c r="H41" s="2"/>
      <c r="I41" s="2"/>
      <c r="J41" s="2"/>
      <c r="K41" s="2"/>
      <c r="L41" s="2"/>
      <c r="M41" s="2"/>
      <c r="N41" s="2"/>
      <c r="O41" s="2"/>
      <c r="P41" s="2"/>
    </row>
    <row r="42" spans="1:16" ht="15.75" thickBot="1" x14ac:dyDescent="0.3">
      <c r="A42" s="2"/>
      <c r="B42" s="2"/>
      <c r="C42" s="2"/>
      <c r="D42" s="2"/>
      <c r="E42" s="2"/>
      <c r="F42" s="2"/>
      <c r="G42" s="2"/>
      <c r="H42" s="2"/>
      <c r="I42" s="2"/>
      <c r="J42" s="2"/>
      <c r="K42" s="191" t="s">
        <v>49</v>
      </c>
      <c r="L42" s="191"/>
      <c r="M42" s="191"/>
      <c r="N42" s="191"/>
      <c r="O42" s="191"/>
      <c r="P42" s="191"/>
    </row>
    <row r="43" spans="1:16" ht="26.25" thickBot="1" x14ac:dyDescent="0.3">
      <c r="A43" s="2"/>
      <c r="B43" s="35"/>
      <c r="C43" s="35" t="s">
        <v>50</v>
      </c>
      <c r="D43" s="35" t="s">
        <v>51</v>
      </c>
      <c r="E43" s="35" t="s">
        <v>52</v>
      </c>
      <c r="F43" s="35"/>
      <c r="G43" s="35"/>
      <c r="H43" s="35"/>
      <c r="I43" s="35"/>
      <c r="J43" s="35"/>
      <c r="K43" s="36" t="s">
        <v>53</v>
      </c>
      <c r="L43" s="37"/>
      <c r="M43" s="37" t="s">
        <v>54</v>
      </c>
      <c r="N43" s="37"/>
      <c r="O43" s="37" t="s">
        <v>55</v>
      </c>
      <c r="P43" s="38"/>
    </row>
    <row r="44" spans="1:16" ht="15.75" thickBot="1" x14ac:dyDescent="0.3">
      <c r="A44" s="2"/>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ht="15.75" thickBot="1" x14ac:dyDescent="0.3">
      <c r="A45" s="2"/>
      <c r="B45" s="35"/>
      <c r="C45" s="35" t="s">
        <v>13</v>
      </c>
      <c r="D45" s="35" t="s">
        <v>14</v>
      </c>
      <c r="E45" s="35" t="s">
        <v>58</v>
      </c>
      <c r="F45" s="35"/>
      <c r="G45" s="35">
        <f>IF(G39=C45,1,0)</f>
        <v>0</v>
      </c>
      <c r="H45" s="35">
        <f>IF(G40=D45,1,0)</f>
        <v>1</v>
      </c>
      <c r="I45" s="35">
        <f t="shared" si="0"/>
        <v>1</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ht="15.75" thickBot="1" x14ac:dyDescent="0.3">
      <c r="A46" s="2"/>
      <c r="B46" s="35"/>
      <c r="C46" s="35" t="s">
        <v>14</v>
      </c>
      <c r="D46" s="35" t="s">
        <v>13</v>
      </c>
      <c r="E46" s="35" t="s">
        <v>58</v>
      </c>
      <c r="F46" s="35"/>
      <c r="G46" s="35">
        <f>IF(G39=C46,1,0)</f>
        <v>0</v>
      </c>
      <c r="H46" s="35">
        <f>IF(G40=D46,1,0)</f>
        <v>0</v>
      </c>
      <c r="I46" s="35">
        <f t="shared" si="0"/>
        <v>0</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ht="15.75" thickBot="1" x14ac:dyDescent="0.3">
      <c r="A47" s="2"/>
      <c r="B47" s="35"/>
      <c r="C47" s="35" t="s">
        <v>13</v>
      </c>
      <c r="D47" s="35" t="s">
        <v>15</v>
      </c>
      <c r="E47" s="35" t="s">
        <v>14</v>
      </c>
      <c r="F47" s="35"/>
      <c r="G47" s="35">
        <f>IF(G39=C47,1,0)</f>
        <v>0</v>
      </c>
      <c r="H47" s="35">
        <f>IF(G40=D47,1,0)</f>
        <v>0</v>
      </c>
      <c r="I47" s="35">
        <f t="shared" si="0"/>
        <v>0</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ht="15.75" thickBot="1" x14ac:dyDescent="0.3">
      <c r="A48" s="2"/>
      <c r="B48" s="35"/>
      <c r="C48" s="35" t="s">
        <v>14</v>
      </c>
      <c r="D48" s="35" t="s">
        <v>14</v>
      </c>
      <c r="E48" s="35" t="s">
        <v>14</v>
      </c>
      <c r="F48" s="35"/>
      <c r="G48" s="35">
        <f>IF(G39=C48,1,0)</f>
        <v>0</v>
      </c>
      <c r="H48" s="35">
        <f>IF(G40=D48,1,0)</f>
        <v>1</v>
      </c>
      <c r="I48" s="35">
        <f t="shared" si="0"/>
        <v>1</v>
      </c>
      <c r="J48" s="35" t="str">
        <f t="shared" si="1"/>
        <v xml:space="preserve">  </v>
      </c>
      <c r="K48" s="45" t="s">
        <v>59</v>
      </c>
      <c r="L48" s="46" t="str">
        <f t="shared" si="2"/>
        <v xml:space="preserve"> </v>
      </c>
      <c r="M48" s="47" t="s">
        <v>59</v>
      </c>
      <c r="N48" s="46" t="str">
        <f t="shared" si="3"/>
        <v xml:space="preserve"> </v>
      </c>
      <c r="O48" s="47" t="s">
        <v>59</v>
      </c>
      <c r="P48" s="46" t="str">
        <f t="shared" si="4"/>
        <v xml:space="preserve"> </v>
      </c>
    </row>
    <row r="49" spans="1:16" ht="15.75" thickBot="1" x14ac:dyDescent="0.3">
      <c r="A49" s="2"/>
      <c r="B49" s="35"/>
      <c r="C49" s="35" t="s">
        <v>15</v>
      </c>
      <c r="D49" s="35" t="s">
        <v>13</v>
      </c>
      <c r="E49" s="35" t="s">
        <v>14</v>
      </c>
      <c r="F49" s="35"/>
      <c r="G49" s="35">
        <f>IF(G39=C49,1,0)</f>
        <v>1</v>
      </c>
      <c r="H49" s="35">
        <f>IF(G40=D49,1,0)</f>
        <v>0</v>
      </c>
      <c r="I49" s="35">
        <f t="shared" si="0"/>
        <v>1</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1:16" ht="15.75" thickBot="1" x14ac:dyDescent="0.3">
      <c r="A50" s="2"/>
      <c r="B50" s="35"/>
      <c r="C50" s="35" t="s">
        <v>14</v>
      </c>
      <c r="D50" s="35" t="s">
        <v>15</v>
      </c>
      <c r="E50" s="35" t="s">
        <v>15</v>
      </c>
      <c r="F50" s="35"/>
      <c r="G50" s="35">
        <f>IF(G39=C50,1,0)</f>
        <v>0</v>
      </c>
      <c r="H50" s="35">
        <f>IF(G40=D50,1,0)</f>
        <v>0</v>
      </c>
      <c r="I50" s="35">
        <f t="shared" si="0"/>
        <v>0</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1:16" ht="15.75" thickBot="1" x14ac:dyDescent="0.3">
      <c r="A51" s="2"/>
      <c r="B51" s="35"/>
      <c r="C51" s="35" t="s">
        <v>15</v>
      </c>
      <c r="D51" s="35" t="s">
        <v>14</v>
      </c>
      <c r="E51" s="35" t="s">
        <v>15</v>
      </c>
      <c r="F51" s="35"/>
      <c r="G51" s="35">
        <f>IF(G39=C51,1,0)</f>
        <v>1</v>
      </c>
      <c r="H51" s="35">
        <f>IF(G40=D51,1,0)</f>
        <v>1</v>
      </c>
      <c r="I51" s="35">
        <f t="shared" si="0"/>
        <v>2</v>
      </c>
      <c r="J51" s="35" t="str">
        <f t="shared" si="1"/>
        <v>BASSO</v>
      </c>
      <c r="K51" s="48" t="s">
        <v>62</v>
      </c>
      <c r="L51" s="49" t="str">
        <f t="shared" si="2"/>
        <v>x</v>
      </c>
      <c r="M51" s="50" t="s">
        <v>59</v>
      </c>
      <c r="N51" s="49" t="str">
        <f t="shared" si="3"/>
        <v>x</v>
      </c>
      <c r="O51" s="50" t="s">
        <v>62</v>
      </c>
      <c r="P51" s="49" t="str">
        <f t="shared" si="4"/>
        <v>x</v>
      </c>
    </row>
    <row r="52" spans="1:16" ht="15.75" thickBot="1" x14ac:dyDescent="0.3">
      <c r="A52" s="2"/>
      <c r="B52" s="35"/>
      <c r="C52" s="35" t="s">
        <v>15</v>
      </c>
      <c r="D52" s="35" t="s">
        <v>15</v>
      </c>
      <c r="E52" s="35" t="s">
        <v>63</v>
      </c>
      <c r="F52" s="35"/>
      <c r="G52" s="35">
        <f>IF(G39=C52,1,0)</f>
        <v>1</v>
      </c>
      <c r="H52" s="35">
        <f>IF(G40=D52,1,0)</f>
        <v>0</v>
      </c>
      <c r="I52" s="35">
        <f t="shared" si="0"/>
        <v>1</v>
      </c>
      <c r="J52" s="35" t="str">
        <f t="shared" si="1"/>
        <v xml:space="preserve">  </v>
      </c>
      <c r="K52" s="51" t="s">
        <v>62</v>
      </c>
      <c r="L52" s="52" t="str">
        <f t="shared" si="2"/>
        <v xml:space="preserve"> </v>
      </c>
      <c r="M52" s="53" t="s">
        <v>62</v>
      </c>
      <c r="N52" s="52" t="str">
        <f t="shared" si="3"/>
        <v xml:space="preserve"> </v>
      </c>
      <c r="O52" s="53" t="s">
        <v>64</v>
      </c>
      <c r="P52" s="52" t="str">
        <f t="shared" si="4"/>
        <v xml:space="preserve"> </v>
      </c>
    </row>
    <row r="53" spans="1:16" x14ac:dyDescent="0.25">
      <c r="A53" s="2"/>
      <c r="B53" s="35"/>
      <c r="C53" s="35"/>
      <c r="D53" s="35"/>
      <c r="E53" s="35"/>
      <c r="F53" s="35"/>
      <c r="G53" s="35"/>
      <c r="H53" s="35"/>
      <c r="I53" s="35"/>
      <c r="J53" s="35"/>
      <c r="K53" s="2"/>
      <c r="L53" s="2"/>
      <c r="M53" s="2"/>
      <c r="N53" s="2"/>
      <c r="O53" s="2"/>
      <c r="P53" s="2"/>
    </row>
    <row r="54" spans="1:16" x14ac:dyDescent="0.25">
      <c r="A54" s="2"/>
      <c r="B54" s="2"/>
      <c r="C54" s="2"/>
      <c r="D54" s="2"/>
      <c r="E54" s="2"/>
      <c r="F54" s="2"/>
      <c r="G54" s="2"/>
      <c r="H54" s="2"/>
      <c r="I54" s="2"/>
      <c r="J54" s="2"/>
      <c r="K54" s="2"/>
      <c r="L54" s="2"/>
      <c r="M54" s="2"/>
      <c r="N54" s="2"/>
      <c r="O54" s="2"/>
      <c r="P54" s="2"/>
    </row>
    <row r="55" spans="1:16" x14ac:dyDescent="0.25">
      <c r="A55" s="2"/>
      <c r="B55" s="2"/>
      <c r="C55" s="2"/>
      <c r="D55" s="2"/>
      <c r="E55" s="2"/>
      <c r="F55" s="2"/>
      <c r="G55" s="2"/>
      <c r="H55" s="2"/>
      <c r="I55" s="2"/>
      <c r="J55" s="2"/>
      <c r="K55" s="2"/>
      <c r="L55" s="2"/>
      <c r="M55" s="2"/>
      <c r="N55" s="2"/>
      <c r="O55" s="2"/>
      <c r="P55" s="2"/>
    </row>
    <row r="56" spans="1:16" x14ac:dyDescent="0.25">
      <c r="A56" s="2"/>
      <c r="B56" s="54" t="s">
        <v>65</v>
      </c>
      <c r="C56" s="16" t="s">
        <v>13</v>
      </c>
      <c r="D56" s="16" t="s">
        <v>14</v>
      </c>
      <c r="E56" s="16" t="s">
        <v>15</v>
      </c>
      <c r="F56" s="2"/>
      <c r="G56" s="55" t="s">
        <v>66</v>
      </c>
      <c r="H56" s="55" t="s">
        <v>67</v>
      </c>
      <c r="I56" s="55" t="s">
        <v>68</v>
      </c>
      <c r="J56" s="56"/>
      <c r="K56" s="56"/>
      <c r="L56" s="57"/>
      <c r="M56" s="57"/>
      <c r="N56" s="57"/>
      <c r="O56" s="57"/>
      <c r="P56" s="2"/>
    </row>
    <row r="57" spans="1:16" x14ac:dyDescent="0.25">
      <c r="A57" s="2"/>
      <c r="B57" s="54" t="s">
        <v>3</v>
      </c>
      <c r="C57" s="58">
        <v>9</v>
      </c>
      <c r="D57" s="58">
        <v>6</v>
      </c>
      <c r="E57" s="58">
        <v>3</v>
      </c>
      <c r="F57" s="2"/>
      <c r="G57" s="55">
        <f>C57*9</f>
        <v>81</v>
      </c>
      <c r="H57" s="55">
        <f>D57*9</f>
        <v>54</v>
      </c>
      <c r="I57" s="55">
        <f>E57*9</f>
        <v>27</v>
      </c>
      <c r="J57" s="56"/>
      <c r="K57" s="56"/>
      <c r="L57" s="57"/>
      <c r="M57" s="57"/>
      <c r="N57" s="57"/>
      <c r="O57" s="57"/>
      <c r="P57" s="2"/>
    </row>
    <row r="58" spans="1:16" x14ac:dyDescent="0.25">
      <c r="A58" s="2"/>
      <c r="B58" s="54" t="s">
        <v>4</v>
      </c>
      <c r="C58" s="58">
        <v>6</v>
      </c>
      <c r="D58" s="58">
        <v>4</v>
      </c>
      <c r="E58" s="58">
        <v>2</v>
      </c>
      <c r="F58" s="2"/>
      <c r="G58" s="55">
        <f>C58*4</f>
        <v>24</v>
      </c>
      <c r="H58" s="55">
        <f>D58*4</f>
        <v>16</v>
      </c>
      <c r="I58" s="55">
        <f>E58*4</f>
        <v>8</v>
      </c>
      <c r="J58" s="57"/>
      <c r="K58" s="57"/>
      <c r="L58" s="57"/>
      <c r="M58" s="57"/>
      <c r="N58" s="57"/>
      <c r="O58" s="57"/>
      <c r="P58" s="2"/>
    </row>
    <row r="59" spans="1:16" x14ac:dyDescent="0.25">
      <c r="A59" s="2"/>
      <c r="B59" s="2"/>
      <c r="C59" s="59"/>
      <c r="D59" s="59"/>
      <c r="E59" s="59"/>
      <c r="F59" s="2"/>
      <c r="G59" s="2"/>
      <c r="H59" s="2"/>
      <c r="I59" s="2"/>
      <c r="J59" s="57"/>
      <c r="K59" s="57"/>
      <c r="L59" s="60"/>
      <c r="M59" s="57"/>
      <c r="N59" s="57"/>
      <c r="O59" s="57"/>
      <c r="P59" s="2"/>
    </row>
    <row r="60" spans="1:16" x14ac:dyDescent="0.25">
      <c r="A60" s="2"/>
      <c r="B60" s="2"/>
      <c r="C60" s="59"/>
      <c r="D60" s="59"/>
      <c r="E60" s="59"/>
      <c r="F60" s="2"/>
      <c r="G60" s="2"/>
      <c r="H60" s="2"/>
      <c r="I60" s="2"/>
      <c r="J60" s="57"/>
      <c r="K60" s="57"/>
      <c r="L60" s="61"/>
      <c r="M60" s="57"/>
      <c r="N60" s="57"/>
      <c r="O60" s="57"/>
      <c r="P60" s="2"/>
    </row>
    <row r="61" spans="1:16" x14ac:dyDescent="0.25">
      <c r="A61" s="2"/>
      <c r="B61" s="62" t="s">
        <v>69</v>
      </c>
      <c r="C61" s="59"/>
      <c r="D61" s="59"/>
      <c r="E61" s="59"/>
      <c r="F61" s="2"/>
      <c r="G61" s="2"/>
      <c r="H61" s="2"/>
      <c r="I61" s="2"/>
      <c r="J61" s="57"/>
      <c r="K61" s="57"/>
      <c r="L61" s="61"/>
      <c r="M61" s="57"/>
      <c r="N61" s="57"/>
      <c r="O61" s="57"/>
      <c r="P61" s="2"/>
    </row>
    <row r="62" spans="1:16" x14ac:dyDescent="0.25">
      <c r="A62" s="2"/>
      <c r="B62" s="63" t="s">
        <v>70</v>
      </c>
      <c r="C62" s="58">
        <v>61</v>
      </c>
      <c r="D62" s="64" t="s">
        <v>71</v>
      </c>
      <c r="E62" s="65">
        <f>G57</f>
        <v>81</v>
      </c>
      <c r="F62" s="2"/>
      <c r="G62" s="2"/>
      <c r="H62" s="2"/>
      <c r="I62" s="2"/>
      <c r="J62" s="57"/>
      <c r="K62" s="57"/>
      <c r="L62" s="61"/>
      <c r="M62" s="57"/>
      <c r="N62" s="57"/>
      <c r="O62" s="57"/>
      <c r="P62" s="2"/>
    </row>
    <row r="63" spans="1:16" x14ac:dyDescent="0.25">
      <c r="A63" s="2"/>
      <c r="B63" s="63" t="s">
        <v>72</v>
      </c>
      <c r="C63" s="58">
        <v>40</v>
      </c>
      <c r="D63" s="64" t="s">
        <v>71</v>
      </c>
      <c r="E63" s="58">
        <v>60</v>
      </c>
      <c r="F63" s="2"/>
      <c r="G63" s="2"/>
      <c r="H63" s="2"/>
      <c r="I63" s="2"/>
      <c r="J63" s="57"/>
      <c r="K63" s="57"/>
      <c r="L63" s="60"/>
      <c r="M63" s="57"/>
      <c r="N63" s="57"/>
      <c r="O63" s="57"/>
      <c r="P63" s="2"/>
    </row>
    <row r="64" spans="1:16" x14ac:dyDescent="0.25">
      <c r="A64" s="2"/>
      <c r="B64" s="63" t="s">
        <v>73</v>
      </c>
      <c r="C64" s="65">
        <f>I57</f>
        <v>27</v>
      </c>
      <c r="D64" s="64" t="s">
        <v>71</v>
      </c>
      <c r="E64" s="58">
        <v>39</v>
      </c>
      <c r="F64" s="2"/>
      <c r="G64" s="2"/>
      <c r="H64" s="2"/>
      <c r="I64" s="2"/>
      <c r="J64" s="57"/>
      <c r="K64" s="57"/>
      <c r="L64" s="61"/>
      <c r="M64" s="57"/>
      <c r="N64" s="57"/>
      <c r="O64" s="57"/>
      <c r="P64" s="2"/>
    </row>
    <row r="65" spans="1:16" x14ac:dyDescent="0.25">
      <c r="A65" s="2"/>
      <c r="B65" s="54"/>
      <c r="C65" s="59"/>
      <c r="D65" s="59"/>
      <c r="E65" s="59"/>
      <c r="F65" s="2"/>
      <c r="G65" s="2"/>
      <c r="H65" s="2"/>
      <c r="I65" s="2"/>
      <c r="J65" s="57"/>
      <c r="K65" s="57"/>
      <c r="L65" s="61"/>
      <c r="M65" s="57"/>
      <c r="N65" s="57"/>
      <c r="O65" s="57"/>
      <c r="P65" s="2"/>
    </row>
    <row r="66" spans="1:16" x14ac:dyDescent="0.25">
      <c r="A66" s="2"/>
      <c r="B66" s="62" t="s">
        <v>74</v>
      </c>
      <c r="C66" s="59"/>
      <c r="D66" s="59"/>
      <c r="E66" s="59"/>
      <c r="F66" s="2"/>
      <c r="G66" s="2"/>
      <c r="H66" s="2"/>
      <c r="I66" s="2"/>
      <c r="J66" s="57"/>
      <c r="K66" s="57"/>
      <c r="L66" s="61"/>
      <c r="M66" s="57"/>
      <c r="N66" s="57"/>
      <c r="O66" s="57"/>
      <c r="P66" s="2"/>
    </row>
    <row r="67" spans="1:16" x14ac:dyDescent="0.25">
      <c r="A67" s="2"/>
      <c r="B67" s="63" t="s">
        <v>70</v>
      </c>
      <c r="C67" s="58">
        <v>18</v>
      </c>
      <c r="D67" s="64" t="s">
        <v>71</v>
      </c>
      <c r="E67" s="65">
        <f>G58</f>
        <v>24</v>
      </c>
      <c r="F67" s="2"/>
      <c r="G67" s="2"/>
      <c r="H67" s="2"/>
      <c r="I67" s="2"/>
      <c r="J67" s="2"/>
      <c r="K67" s="2"/>
      <c r="L67" s="2"/>
      <c r="M67" s="2"/>
      <c r="N67" s="2"/>
      <c r="O67" s="2"/>
      <c r="P67" s="2"/>
    </row>
    <row r="68" spans="1:16" x14ac:dyDescent="0.25">
      <c r="A68" s="2"/>
      <c r="B68" s="63" t="s">
        <v>72</v>
      </c>
      <c r="C68" s="58">
        <v>11</v>
      </c>
      <c r="D68" s="64" t="s">
        <v>71</v>
      </c>
      <c r="E68" s="58">
        <v>17</v>
      </c>
      <c r="F68" s="2"/>
      <c r="G68" s="2"/>
      <c r="H68" s="2"/>
      <c r="I68" s="2"/>
      <c r="J68" s="2"/>
      <c r="K68" s="2"/>
      <c r="L68" s="2"/>
      <c r="M68" s="2"/>
      <c r="N68" s="2"/>
      <c r="O68" s="2"/>
      <c r="P68" s="2"/>
    </row>
    <row r="69" spans="1:16" x14ac:dyDescent="0.25">
      <c r="A69" s="2"/>
      <c r="B69" s="63" t="s">
        <v>73</v>
      </c>
      <c r="C69" s="65">
        <f>I58</f>
        <v>8</v>
      </c>
      <c r="D69" s="64" t="s">
        <v>71</v>
      </c>
      <c r="E69" s="58">
        <v>10</v>
      </c>
      <c r="F69" s="2"/>
      <c r="G69" s="2"/>
      <c r="H69" s="2"/>
      <c r="I69" s="2"/>
      <c r="J69" s="2"/>
      <c r="K69" s="2"/>
      <c r="L69" s="2"/>
      <c r="M69" s="2"/>
      <c r="N69" s="2"/>
      <c r="O69" s="2"/>
      <c r="P69" s="2"/>
    </row>
    <row r="70" spans="1:16" x14ac:dyDescent="0.25">
      <c r="A70" s="2"/>
      <c r="B70" s="2"/>
      <c r="C70" s="2"/>
      <c r="D70" s="2"/>
      <c r="E70" s="2"/>
      <c r="F70" s="2"/>
      <c r="G70" s="2"/>
      <c r="H70" s="2"/>
      <c r="I70" s="2"/>
      <c r="J70" s="2"/>
      <c r="K70" s="2"/>
      <c r="L70" s="2"/>
      <c r="M70" s="2"/>
      <c r="N70" s="2"/>
      <c r="O70" s="2"/>
      <c r="P70" s="2"/>
    </row>
    <row r="71" spans="1:16" x14ac:dyDescent="0.25">
      <c r="A71" s="2"/>
      <c r="B71" s="2"/>
      <c r="C71" s="2"/>
      <c r="D71" s="2"/>
      <c r="E71" s="2"/>
      <c r="F71" s="2"/>
      <c r="G71" s="2"/>
      <c r="H71" s="2"/>
      <c r="I71" s="2"/>
      <c r="J71" s="2"/>
      <c r="K71" s="2"/>
      <c r="L71" s="2"/>
      <c r="M71" s="2"/>
      <c r="N71" s="2"/>
      <c r="O71" s="2"/>
      <c r="P71" s="2"/>
    </row>
    <row r="72" spans="1:16" x14ac:dyDescent="0.25">
      <c r="A72" s="2"/>
      <c r="B72" s="2"/>
      <c r="C72" s="2"/>
      <c r="D72" s="2"/>
      <c r="E72" s="2"/>
      <c r="F72" s="2"/>
      <c r="G72" s="2"/>
      <c r="H72" s="2"/>
      <c r="I72" s="2"/>
      <c r="J72" s="2"/>
      <c r="K72" s="2"/>
      <c r="L72" s="2"/>
      <c r="M72" s="2"/>
      <c r="N72" s="2"/>
      <c r="O72" s="2"/>
      <c r="P72" s="2"/>
    </row>
    <row r="73" spans="1:16" x14ac:dyDescent="0.25">
      <c r="A73" s="2"/>
      <c r="B73" s="2"/>
      <c r="C73" s="2"/>
      <c r="D73" s="2"/>
      <c r="E73" s="2"/>
      <c r="F73" s="2"/>
      <c r="G73" s="2"/>
      <c r="H73" s="2"/>
      <c r="I73" s="2"/>
      <c r="J73" s="2"/>
      <c r="K73" s="2"/>
      <c r="L73" s="2"/>
      <c r="M73" s="2"/>
      <c r="N73" s="2"/>
      <c r="O73" s="2"/>
      <c r="P73" s="2"/>
    </row>
    <row r="74" spans="1:16" x14ac:dyDescent="0.25">
      <c r="A74" s="2"/>
      <c r="B74" s="2"/>
      <c r="C74" s="2"/>
      <c r="D74" s="2"/>
      <c r="E74" s="2"/>
      <c r="F74" s="2"/>
      <c r="G74" s="2"/>
      <c r="H74" s="2"/>
      <c r="I74" s="2"/>
      <c r="J74" s="2"/>
      <c r="K74" s="2"/>
      <c r="L74" s="2"/>
      <c r="M74" s="2"/>
      <c r="N74" s="2"/>
      <c r="O74" s="2"/>
      <c r="P74" s="2"/>
    </row>
    <row r="75" spans="1:16" x14ac:dyDescent="0.25">
      <c r="A75" s="2"/>
      <c r="B75" s="2"/>
      <c r="C75" s="2"/>
      <c r="D75" s="2"/>
      <c r="E75" s="2"/>
      <c r="F75" s="2"/>
      <c r="G75" s="2"/>
      <c r="H75" s="2"/>
      <c r="I75" s="2"/>
      <c r="J75" s="2"/>
      <c r="K75" s="2"/>
      <c r="L75" s="2"/>
      <c r="M75" s="2"/>
      <c r="N75" s="2"/>
      <c r="O75" s="2"/>
      <c r="P75" s="2"/>
    </row>
    <row r="76" spans="1:16" x14ac:dyDescent="0.25">
      <c r="A76" s="2"/>
      <c r="B76" s="2"/>
      <c r="C76" s="2"/>
      <c r="D76" s="2"/>
      <c r="E76" s="2"/>
      <c r="F76" s="2"/>
      <c r="G76" s="2"/>
      <c r="H76" s="2"/>
      <c r="I76" s="2"/>
      <c r="J76" s="2"/>
      <c r="K76" s="2"/>
      <c r="L76" s="2"/>
      <c r="M76" s="2"/>
      <c r="N76" s="2"/>
      <c r="O76" s="2"/>
      <c r="P76" s="2"/>
    </row>
    <row r="77" spans="1:16" x14ac:dyDescent="0.25">
      <c r="A77" s="2"/>
      <c r="B77" s="2"/>
      <c r="C77" s="2"/>
      <c r="D77" s="2"/>
      <c r="E77" s="2"/>
      <c r="F77" s="2"/>
      <c r="G77" s="2"/>
      <c r="H77" s="2"/>
      <c r="I77" s="2"/>
      <c r="J77" s="2"/>
      <c r="K77" s="2"/>
      <c r="L77" s="2"/>
      <c r="M77" s="2"/>
      <c r="N77" s="2"/>
      <c r="O77" s="2"/>
      <c r="P77" s="2"/>
    </row>
    <row r="78" spans="1:16" x14ac:dyDescent="0.25">
      <c r="A78" s="2"/>
      <c r="B78" s="2"/>
      <c r="C78" s="2"/>
      <c r="D78" s="2"/>
      <c r="E78" s="2"/>
      <c r="F78" s="2"/>
      <c r="G78" s="2"/>
      <c r="H78" s="2"/>
      <c r="I78" s="2"/>
      <c r="J78" s="2"/>
      <c r="K78" s="2"/>
      <c r="L78" s="2"/>
      <c r="M78" s="2"/>
      <c r="N78" s="2"/>
      <c r="O78" s="2"/>
      <c r="P78" s="2"/>
    </row>
    <row r="79" spans="1:16" x14ac:dyDescent="0.25">
      <c r="A79" s="2"/>
      <c r="B79" s="2"/>
      <c r="C79" s="2"/>
      <c r="D79" s="2"/>
      <c r="E79" s="2"/>
      <c r="F79" s="2"/>
      <c r="G79" s="2"/>
      <c r="H79" s="2"/>
      <c r="I79" s="2"/>
      <c r="J79" s="2"/>
      <c r="K79" s="2"/>
      <c r="L79" s="2"/>
      <c r="M79" s="2"/>
      <c r="N79" s="2"/>
      <c r="O79" s="2"/>
      <c r="P79" s="2"/>
    </row>
    <row r="80" spans="1:16" x14ac:dyDescent="0.25">
      <c r="A80" s="2"/>
      <c r="B80" s="2"/>
      <c r="C80" s="2"/>
      <c r="D80" s="2"/>
      <c r="E80" s="2"/>
      <c r="F80" s="2"/>
      <c r="G80" s="2"/>
      <c r="H80" s="2"/>
      <c r="I80" s="2"/>
      <c r="J80" s="2"/>
      <c r="K80" s="2"/>
      <c r="L80" s="2"/>
      <c r="M80" s="2"/>
      <c r="N80" s="2"/>
      <c r="O80" s="2"/>
      <c r="P80" s="2"/>
    </row>
    <row r="81" spans="1:16" x14ac:dyDescent="0.25">
      <c r="A81" s="2"/>
      <c r="B81" s="2"/>
      <c r="C81" s="2"/>
      <c r="D81" s="2"/>
      <c r="E81" s="2"/>
      <c r="F81" s="2"/>
      <c r="G81" s="2"/>
      <c r="H81" s="2"/>
      <c r="I81" s="2"/>
      <c r="J81" s="2"/>
      <c r="K81" s="2"/>
      <c r="L81" s="2"/>
      <c r="M81" s="2"/>
      <c r="N81" s="2"/>
      <c r="O81" s="2"/>
      <c r="P81" s="2"/>
    </row>
    <row r="82" spans="1:16" x14ac:dyDescent="0.25">
      <c r="A82" s="2"/>
      <c r="B82" s="2"/>
      <c r="C82" s="2"/>
      <c r="D82" s="2"/>
      <c r="E82" s="2"/>
      <c r="F82" s="2"/>
      <c r="G82" s="2"/>
      <c r="H82" s="2"/>
      <c r="I82" s="2"/>
      <c r="J82" s="2"/>
      <c r="K82" s="2"/>
      <c r="L82" s="2"/>
      <c r="M82" s="2"/>
      <c r="N82" s="2"/>
      <c r="O82" s="2"/>
      <c r="P82" s="2"/>
    </row>
    <row r="83" spans="1:16" x14ac:dyDescent="0.25">
      <c r="A83" s="2"/>
      <c r="B83" s="2"/>
      <c r="C83" s="2"/>
      <c r="D83" s="2"/>
      <c r="E83" s="2"/>
      <c r="F83" s="2"/>
      <c r="G83" s="2"/>
      <c r="H83" s="2"/>
      <c r="I83" s="2"/>
      <c r="J83" s="2"/>
      <c r="K83" s="2"/>
      <c r="L83" s="2"/>
      <c r="M83" s="2"/>
      <c r="N83" s="2"/>
      <c r="O83" s="2"/>
      <c r="P83" s="2"/>
    </row>
    <row r="84" spans="1:16" x14ac:dyDescent="0.25">
      <c r="A84" s="2"/>
      <c r="B84" s="2"/>
      <c r="C84" s="2"/>
      <c r="D84" s="2"/>
      <c r="E84" s="2"/>
      <c r="F84" s="2"/>
      <c r="G84" s="2"/>
      <c r="H84" s="2"/>
      <c r="I84" s="2"/>
      <c r="J84" s="2"/>
      <c r="K84" s="2"/>
      <c r="L84" s="2"/>
      <c r="M84" s="2"/>
      <c r="N84" s="2"/>
      <c r="O84" s="2"/>
      <c r="P84" s="2"/>
    </row>
    <row r="85" spans="1:16" x14ac:dyDescent="0.25">
      <c r="A85" s="2"/>
      <c r="B85" s="2"/>
      <c r="C85" s="2"/>
      <c r="D85" s="2"/>
      <c r="E85" s="2"/>
      <c r="F85" s="2"/>
      <c r="G85" s="2"/>
      <c r="H85" s="2"/>
      <c r="I85" s="2"/>
      <c r="J85" s="2"/>
      <c r="K85" s="2"/>
      <c r="L85" s="2"/>
      <c r="M85" s="2"/>
      <c r="N85" s="2"/>
      <c r="O85" s="2"/>
      <c r="P85" s="2"/>
    </row>
    <row r="86" spans="1:16" x14ac:dyDescent="0.25">
      <c r="A86" s="2"/>
      <c r="B86" s="2"/>
      <c r="C86" s="2"/>
      <c r="D86" s="2"/>
      <c r="E86" s="2"/>
      <c r="F86" s="2"/>
      <c r="G86" s="2"/>
      <c r="H86" s="2"/>
      <c r="I86" s="2"/>
      <c r="J86" s="2"/>
      <c r="K86" s="2"/>
      <c r="L86" s="2"/>
      <c r="M86" s="2"/>
      <c r="N86" s="2"/>
      <c r="O86" s="2"/>
      <c r="P86" s="2"/>
    </row>
    <row r="87" spans="1:16" x14ac:dyDescent="0.25">
      <c r="A87" s="2"/>
      <c r="B87" s="2"/>
      <c r="C87" s="2"/>
      <c r="D87" s="2"/>
      <c r="E87" s="2"/>
      <c r="F87" s="2"/>
      <c r="G87" s="2"/>
      <c r="H87" s="2"/>
      <c r="I87" s="2"/>
      <c r="J87" s="2"/>
      <c r="K87" s="2"/>
      <c r="L87" s="2"/>
      <c r="M87" s="2"/>
      <c r="N87" s="2"/>
      <c r="O87" s="2"/>
      <c r="P87" s="2"/>
    </row>
    <row r="88" spans="1:16" x14ac:dyDescent="0.25">
      <c r="A88" s="2"/>
      <c r="B88" s="2"/>
      <c r="C88" s="2"/>
      <c r="D88" s="2"/>
      <c r="E88" s="2"/>
      <c r="F88" s="2"/>
      <c r="G88" s="2"/>
      <c r="H88" s="2"/>
      <c r="I88" s="2"/>
      <c r="J88" s="2"/>
      <c r="K88" s="2"/>
      <c r="L88" s="2"/>
      <c r="M88" s="2"/>
      <c r="N88" s="2"/>
      <c r="O88" s="2"/>
      <c r="P88" s="2"/>
    </row>
    <row r="89" spans="1:16" x14ac:dyDescent="0.25">
      <c r="A89" s="2"/>
      <c r="B89" s="2"/>
      <c r="C89" s="2"/>
      <c r="D89" s="2"/>
      <c r="E89" s="2"/>
      <c r="F89" s="2"/>
      <c r="G89" s="2"/>
      <c r="H89" s="2"/>
      <c r="I89" s="2"/>
      <c r="J89" s="2"/>
      <c r="K89" s="2"/>
      <c r="L89" s="2"/>
      <c r="M89" s="2"/>
      <c r="N89" s="2"/>
      <c r="O89" s="2"/>
      <c r="P89" s="2"/>
    </row>
  </sheetData>
  <protectedRanges>
    <protectedRange sqref="C34:E34 C32:E32 C30:E30 C28:E28 C22:E22 C20:E20 C18:E18 C16:E16 C14:E14 C12:E12 C10:E10 C8:E8 C6:E6 B3" name="Intervallo1"/>
    <protectedRange sqref="B2" name="Intervallo1_1"/>
  </protectedRanges>
  <mergeCells count="6">
    <mergeCell ref="K42:P42"/>
    <mergeCell ref="A4:B4"/>
    <mergeCell ref="C4:E4"/>
    <mergeCell ref="A26:B26"/>
    <mergeCell ref="C26:E26"/>
    <mergeCell ref="J28:O28"/>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5"/>
  <sheetViews>
    <sheetView tabSelected="1" topLeftCell="B64" zoomScale="150" zoomScaleNormal="150" workbookViewId="0">
      <selection activeCell="C10" sqref="C10"/>
    </sheetView>
  </sheetViews>
  <sheetFormatPr defaultRowHeight="15" x14ac:dyDescent="0.25"/>
  <cols>
    <col min="2" max="2" width="53.28515625" bestFit="1" customWidth="1"/>
  </cols>
  <sheetData>
    <row r="1" spans="1:16" x14ac:dyDescent="0.25">
      <c r="A1" s="2"/>
      <c r="B1" s="3" t="s">
        <v>9</v>
      </c>
      <c r="C1" s="2"/>
      <c r="D1" s="2"/>
      <c r="E1" s="2"/>
      <c r="F1" s="2"/>
      <c r="G1" s="2"/>
      <c r="H1" s="2"/>
      <c r="I1" s="2"/>
      <c r="J1" s="2"/>
      <c r="K1" s="2"/>
      <c r="L1" s="2"/>
      <c r="M1" s="2"/>
      <c r="N1" s="2"/>
      <c r="O1" s="2"/>
      <c r="P1" s="2"/>
    </row>
    <row r="2" spans="1:16" ht="24" customHeight="1" x14ac:dyDescent="0.25">
      <c r="A2" s="2"/>
      <c r="B2" s="96" t="s">
        <v>130</v>
      </c>
      <c r="C2" s="5"/>
      <c r="D2" s="5"/>
      <c r="E2" s="5"/>
      <c r="F2" s="2"/>
      <c r="G2" s="2"/>
      <c r="H2" s="2"/>
      <c r="I2" s="2"/>
      <c r="J2" s="2"/>
      <c r="K2" s="2"/>
      <c r="L2" s="2"/>
      <c r="M2" s="2"/>
      <c r="N2" s="2"/>
      <c r="O2" s="2"/>
      <c r="P2" s="2"/>
    </row>
    <row r="3" spans="1:16" ht="39.75" customHeight="1" x14ac:dyDescent="0.25">
      <c r="A3" s="2"/>
      <c r="B3" s="66" t="s">
        <v>135</v>
      </c>
      <c r="C3" s="7"/>
      <c r="D3" s="7"/>
      <c r="E3" s="7"/>
      <c r="F3" s="2"/>
      <c r="G3" s="2"/>
      <c r="H3" s="2"/>
      <c r="I3" s="2"/>
      <c r="J3" s="2"/>
      <c r="K3" s="2"/>
      <c r="L3" s="2"/>
      <c r="M3" s="2"/>
      <c r="N3" s="2"/>
      <c r="O3" s="2"/>
      <c r="P3" s="2"/>
    </row>
    <row r="4" spans="1:16" x14ac:dyDescent="0.25">
      <c r="A4" s="187" t="s">
        <v>10</v>
      </c>
      <c r="B4" s="187"/>
      <c r="C4" s="187" t="s">
        <v>11</v>
      </c>
      <c r="D4" s="187"/>
      <c r="E4" s="187"/>
      <c r="F4" s="2"/>
      <c r="G4" s="2"/>
      <c r="H4" s="2"/>
      <c r="I4" s="2"/>
      <c r="J4" s="2"/>
      <c r="K4" s="2"/>
      <c r="L4" s="2"/>
      <c r="M4" s="2"/>
      <c r="N4" s="2"/>
      <c r="O4" s="2"/>
      <c r="P4" s="2"/>
    </row>
    <row r="5" spans="1:16" x14ac:dyDescent="0.25">
      <c r="A5" s="8">
        <v>1</v>
      </c>
      <c r="B5" s="8" t="s">
        <v>12</v>
      </c>
      <c r="C5" s="9" t="s">
        <v>13</v>
      </c>
      <c r="D5" s="9" t="s">
        <v>14</v>
      </c>
      <c r="E5" s="9" t="s">
        <v>15</v>
      </c>
      <c r="F5" s="2"/>
      <c r="G5" s="2"/>
      <c r="H5" s="2"/>
      <c r="I5" s="2"/>
      <c r="J5" s="2"/>
      <c r="K5" s="2"/>
      <c r="L5" s="2"/>
      <c r="M5" s="2"/>
      <c r="N5" s="2"/>
      <c r="O5" s="2"/>
      <c r="P5" s="2"/>
    </row>
    <row r="6" spans="1:16" ht="51.75" x14ac:dyDescent="0.25">
      <c r="A6" s="10"/>
      <c r="B6" s="11" t="s">
        <v>16</v>
      </c>
      <c r="C6" s="12" t="s">
        <v>75</v>
      </c>
      <c r="D6" s="12"/>
      <c r="E6" s="12"/>
      <c r="F6" s="2"/>
      <c r="G6" s="2"/>
      <c r="H6" s="13">
        <f>COUNTA(C6:E6)</f>
        <v>1</v>
      </c>
      <c r="I6" s="14" t="str">
        <f>IF(H6=1,"OK","VALORIZZARE UN LIVELLO")</f>
        <v>OK</v>
      </c>
      <c r="J6" s="2"/>
      <c r="K6" s="2"/>
      <c r="L6" s="2"/>
      <c r="M6" s="2"/>
      <c r="N6" s="2"/>
      <c r="O6" s="2"/>
      <c r="P6" s="2"/>
    </row>
    <row r="7" spans="1:16" x14ac:dyDescent="0.25">
      <c r="A7" s="8">
        <v>2</v>
      </c>
      <c r="B7" s="8" t="s">
        <v>18</v>
      </c>
      <c r="C7" s="9" t="s">
        <v>13</v>
      </c>
      <c r="D7" s="9" t="s">
        <v>14</v>
      </c>
      <c r="E7" s="9" t="s">
        <v>15</v>
      </c>
      <c r="F7" s="2"/>
      <c r="G7" s="2"/>
      <c r="H7" s="13"/>
      <c r="I7" s="14"/>
      <c r="J7" s="2"/>
      <c r="K7" s="2"/>
      <c r="L7" s="2"/>
      <c r="M7" s="2"/>
      <c r="N7" s="2"/>
      <c r="O7" s="2"/>
      <c r="P7" s="2"/>
    </row>
    <row r="8" spans="1:16" ht="39" x14ac:dyDescent="0.25">
      <c r="A8" s="10"/>
      <c r="B8" s="11" t="s">
        <v>19</v>
      </c>
      <c r="C8" s="12"/>
      <c r="D8" s="12" t="s">
        <v>75</v>
      </c>
      <c r="E8" s="12"/>
      <c r="F8" s="2"/>
      <c r="G8" s="2"/>
      <c r="H8" s="13">
        <f>COUNTA(C8:E8)</f>
        <v>1</v>
      </c>
      <c r="I8" s="14" t="str">
        <f>IF(H8=1,"OK","VALORIZZARE UN LIVELLO")</f>
        <v>OK</v>
      </c>
      <c r="J8" s="2"/>
      <c r="K8" s="2"/>
      <c r="L8" s="2"/>
      <c r="M8" s="2"/>
      <c r="N8" s="2"/>
      <c r="O8" s="2"/>
      <c r="P8" s="2"/>
    </row>
    <row r="9" spans="1:16" x14ac:dyDescent="0.25">
      <c r="A9" s="8">
        <v>3</v>
      </c>
      <c r="B9" s="8" t="s">
        <v>20</v>
      </c>
      <c r="C9" s="9" t="s">
        <v>13</v>
      </c>
      <c r="D9" s="9" t="s">
        <v>14</v>
      </c>
      <c r="E9" s="9" t="s">
        <v>15</v>
      </c>
      <c r="F9" s="2"/>
      <c r="G9" s="2"/>
      <c r="H9" s="13"/>
      <c r="I9" s="14"/>
      <c r="J9" s="2"/>
      <c r="K9" s="2"/>
      <c r="L9" s="2"/>
      <c r="M9" s="2"/>
      <c r="N9" s="2"/>
      <c r="O9" s="2"/>
      <c r="P9" s="2"/>
    </row>
    <row r="10" spans="1:16" ht="26.25" x14ac:dyDescent="0.25">
      <c r="A10" s="10"/>
      <c r="B10" s="11" t="s">
        <v>21</v>
      </c>
      <c r="C10" s="12" t="s">
        <v>75</v>
      </c>
      <c r="D10" s="12"/>
      <c r="E10" s="12"/>
      <c r="F10" s="2"/>
      <c r="G10" s="2"/>
      <c r="H10" s="13">
        <f>COUNTA(C10:E10)</f>
        <v>1</v>
      </c>
      <c r="I10" s="14" t="str">
        <f>IF(H10=1,"OK","VALORIZZARE UN LIVELLO")</f>
        <v>OK</v>
      </c>
      <c r="J10" s="2"/>
      <c r="K10" s="2"/>
      <c r="L10" s="2"/>
      <c r="M10" s="2"/>
      <c r="N10" s="2"/>
      <c r="O10" s="2"/>
      <c r="P10" s="2"/>
    </row>
    <row r="11" spans="1:16" x14ac:dyDescent="0.25">
      <c r="A11" s="8">
        <v>4</v>
      </c>
      <c r="B11" s="8" t="s">
        <v>22</v>
      </c>
      <c r="C11" s="9" t="s">
        <v>13</v>
      </c>
      <c r="D11" s="9" t="s">
        <v>14</v>
      </c>
      <c r="E11" s="9" t="s">
        <v>15</v>
      </c>
      <c r="F11" s="2"/>
      <c r="G11" s="2"/>
      <c r="H11" s="13"/>
      <c r="I11" s="14"/>
      <c r="J11" s="2"/>
      <c r="K11" s="2"/>
      <c r="L11" s="2"/>
      <c r="M11" s="2"/>
      <c r="N11" s="2"/>
      <c r="O11" s="2"/>
      <c r="P11" s="2"/>
    </row>
    <row r="12" spans="1:16" ht="64.5" x14ac:dyDescent="0.25">
      <c r="A12" s="10"/>
      <c r="B12" s="11" t="s">
        <v>23</v>
      </c>
      <c r="C12" s="12"/>
      <c r="D12" s="12" t="s">
        <v>75</v>
      </c>
      <c r="E12" s="12"/>
      <c r="F12" s="2"/>
      <c r="G12" s="2"/>
      <c r="H12" s="13">
        <f>COUNTA(C12:E12)</f>
        <v>1</v>
      </c>
      <c r="I12" s="14" t="str">
        <f>IF(H12=1,"OK","VALORIZZARE UN LIVELLO")</f>
        <v>OK</v>
      </c>
      <c r="J12" s="2"/>
      <c r="K12" s="2"/>
      <c r="L12" s="2"/>
      <c r="M12" s="2"/>
      <c r="N12" s="2"/>
      <c r="O12" s="2"/>
      <c r="P12" s="2"/>
    </row>
    <row r="13" spans="1:16" x14ac:dyDescent="0.25">
      <c r="A13" s="8">
        <v>5</v>
      </c>
      <c r="B13" s="8" t="s">
        <v>24</v>
      </c>
      <c r="C13" s="9" t="s">
        <v>13</v>
      </c>
      <c r="D13" s="9" t="s">
        <v>14</v>
      </c>
      <c r="E13" s="9" t="s">
        <v>15</v>
      </c>
      <c r="F13" s="2"/>
      <c r="G13" s="2"/>
      <c r="H13" s="13"/>
      <c r="I13" s="14"/>
      <c r="J13" s="2"/>
      <c r="K13" s="2"/>
      <c r="L13" s="2"/>
      <c r="M13" s="2"/>
      <c r="N13" s="2"/>
      <c r="O13" s="2"/>
      <c r="P13" s="2"/>
    </row>
    <row r="14" spans="1:16" ht="51.75" x14ac:dyDescent="0.25">
      <c r="A14" s="10"/>
      <c r="B14" s="11" t="s">
        <v>25</v>
      </c>
      <c r="C14" s="12"/>
      <c r="D14" s="12"/>
      <c r="E14" s="12" t="s">
        <v>75</v>
      </c>
      <c r="F14" s="2"/>
      <c r="G14" s="2"/>
      <c r="H14" s="13">
        <f>COUNTA(C14:E14)</f>
        <v>1</v>
      </c>
      <c r="I14" s="14" t="str">
        <f>IF(H14=1,"OK","VALORIZZARE UN LIVELLO")</f>
        <v>OK</v>
      </c>
      <c r="J14" s="2"/>
      <c r="K14" s="2"/>
      <c r="L14" s="2"/>
      <c r="M14" s="2"/>
      <c r="N14" s="2"/>
      <c r="O14" s="2"/>
      <c r="P14" s="2"/>
    </row>
    <row r="15" spans="1:16" ht="26.25" x14ac:dyDescent="0.25">
      <c r="A15" s="8">
        <v>6</v>
      </c>
      <c r="B15" s="8" t="s">
        <v>26</v>
      </c>
      <c r="C15" s="9" t="s">
        <v>13</v>
      </c>
      <c r="D15" s="9" t="s">
        <v>14</v>
      </c>
      <c r="E15" s="9" t="s">
        <v>15</v>
      </c>
      <c r="F15" s="2"/>
      <c r="G15" s="2"/>
      <c r="H15" s="13"/>
      <c r="I15" s="14"/>
      <c r="J15" s="2"/>
      <c r="K15" s="2"/>
      <c r="L15" s="2"/>
      <c r="M15" s="2"/>
      <c r="N15" s="2"/>
      <c r="O15" s="2"/>
      <c r="P15" s="2"/>
    </row>
    <row r="16" spans="1:16" ht="21" x14ac:dyDescent="0.25">
      <c r="A16" s="10"/>
      <c r="B16" s="11" t="s">
        <v>27</v>
      </c>
      <c r="C16" s="12"/>
      <c r="D16" s="12"/>
      <c r="E16" s="12" t="s">
        <v>75</v>
      </c>
      <c r="F16" s="2"/>
      <c r="G16" s="2"/>
      <c r="H16" s="13">
        <f>COUNTA(C16:E16)</f>
        <v>1</v>
      </c>
      <c r="I16" s="14" t="str">
        <f>IF(H16=1,"OK","VALORIZZARE UN LIVELLO")</f>
        <v>OK</v>
      </c>
      <c r="J16" s="2"/>
      <c r="K16" s="2"/>
      <c r="L16" s="2"/>
      <c r="M16" s="2"/>
      <c r="N16" s="2"/>
      <c r="O16" s="2"/>
      <c r="P16" s="2"/>
    </row>
    <row r="17" spans="1:16" x14ac:dyDescent="0.25">
      <c r="A17" s="8">
        <v>7</v>
      </c>
      <c r="B17" s="8" t="s">
        <v>28</v>
      </c>
      <c r="C17" s="9" t="s">
        <v>13</v>
      </c>
      <c r="D17" s="9" t="s">
        <v>14</v>
      </c>
      <c r="E17" s="9" t="s">
        <v>15</v>
      </c>
      <c r="F17" s="2"/>
      <c r="G17" s="2"/>
      <c r="H17" s="13"/>
      <c r="I17" s="14"/>
      <c r="J17" s="2"/>
      <c r="K17" s="2"/>
      <c r="L17" s="2"/>
      <c r="M17" s="2"/>
      <c r="N17" s="2"/>
      <c r="O17" s="2"/>
      <c r="P17" s="2"/>
    </row>
    <row r="18" spans="1:16" ht="77.25" x14ac:dyDescent="0.25">
      <c r="A18" s="10"/>
      <c r="B18" s="11" t="s">
        <v>29</v>
      </c>
      <c r="C18" s="12"/>
      <c r="D18" s="12"/>
      <c r="E18" s="12" t="s">
        <v>75</v>
      </c>
      <c r="F18" s="2"/>
      <c r="G18" s="2"/>
      <c r="H18" s="13">
        <f>COUNTA(C18:E18)</f>
        <v>1</v>
      </c>
      <c r="I18" s="14" t="str">
        <f>IF(H18=1,"OK","VALORIZZARE UN LIVELLO")</f>
        <v>OK</v>
      </c>
      <c r="J18" s="2"/>
      <c r="K18" s="2"/>
      <c r="L18" s="2"/>
      <c r="M18" s="2"/>
      <c r="N18" s="2"/>
      <c r="O18" s="2"/>
      <c r="P18" s="2"/>
    </row>
    <row r="19" spans="1:16" ht="26.25" x14ac:dyDescent="0.25">
      <c r="A19" s="8">
        <v>8</v>
      </c>
      <c r="B19" s="8" t="s">
        <v>30</v>
      </c>
      <c r="C19" s="9" t="s">
        <v>13</v>
      </c>
      <c r="D19" s="9" t="s">
        <v>14</v>
      </c>
      <c r="E19" s="9" t="s">
        <v>15</v>
      </c>
      <c r="F19" s="2"/>
      <c r="G19" s="2"/>
      <c r="H19" s="13"/>
      <c r="I19" s="14"/>
      <c r="J19" s="2"/>
      <c r="K19" s="2"/>
      <c r="L19" s="2"/>
      <c r="M19" s="2"/>
      <c r="N19" s="2"/>
      <c r="O19" s="2"/>
      <c r="P19" s="2"/>
    </row>
    <row r="20" spans="1:16" ht="26.25" x14ac:dyDescent="0.25">
      <c r="A20" s="10"/>
      <c r="B20" s="11" t="s">
        <v>31</v>
      </c>
      <c r="C20" s="12"/>
      <c r="D20" s="12"/>
      <c r="E20" s="12" t="s">
        <v>75</v>
      </c>
      <c r="F20" s="2"/>
      <c r="G20" s="2"/>
      <c r="H20" s="13">
        <f>COUNTA(C20:E20)</f>
        <v>1</v>
      </c>
      <c r="I20" s="14" t="str">
        <f>IF(H20=1,"OK","VALORIZZARE UN LIVELLO")</f>
        <v>OK</v>
      </c>
      <c r="J20" s="2"/>
      <c r="K20" s="2"/>
      <c r="L20" s="2"/>
      <c r="M20" s="2"/>
      <c r="N20" s="2"/>
      <c r="O20" s="2"/>
      <c r="P20" s="2"/>
    </row>
    <row r="21" spans="1:16" ht="26.25" x14ac:dyDescent="0.25">
      <c r="A21" s="8">
        <v>9</v>
      </c>
      <c r="B21" s="8" t="s">
        <v>32</v>
      </c>
      <c r="C21" s="9" t="s">
        <v>13</v>
      </c>
      <c r="D21" s="9" t="s">
        <v>14</v>
      </c>
      <c r="E21" s="9" t="s">
        <v>15</v>
      </c>
      <c r="F21" s="2"/>
      <c r="G21" s="2"/>
      <c r="H21" s="13"/>
      <c r="I21" s="14"/>
      <c r="J21" s="2"/>
      <c r="K21" s="2"/>
      <c r="L21" s="2"/>
      <c r="M21" s="2"/>
      <c r="N21" s="2"/>
      <c r="O21" s="2"/>
      <c r="P21" s="2"/>
    </row>
    <row r="22" spans="1:16" ht="26.25" x14ac:dyDescent="0.25">
      <c r="A22" s="10"/>
      <c r="B22" s="11" t="s">
        <v>33</v>
      </c>
      <c r="C22" s="15"/>
      <c r="D22" s="15"/>
      <c r="E22" s="15" t="s">
        <v>75</v>
      </c>
      <c r="F22" s="2"/>
      <c r="G22" s="2"/>
      <c r="H22" s="13">
        <f>COUNTA(C22:E22)</f>
        <v>1</v>
      </c>
      <c r="I22" s="14" t="str">
        <f>IF(H22=1,"OK","VALORIZZARE UN LIVELLO")</f>
        <v>OK</v>
      </c>
      <c r="J22" s="2"/>
      <c r="K22" s="2"/>
      <c r="L22" s="2"/>
      <c r="M22" s="2"/>
      <c r="N22" s="2"/>
      <c r="O22" s="2"/>
      <c r="P22" s="2"/>
    </row>
    <row r="23" spans="1:16" x14ac:dyDescent="0.25">
      <c r="A23" s="2"/>
      <c r="B23" s="2"/>
      <c r="C23" s="16" t="s">
        <v>13</v>
      </c>
      <c r="D23" s="16" t="s">
        <v>14</v>
      </c>
      <c r="E23" s="16" t="s">
        <v>15</v>
      </c>
      <c r="F23" s="2"/>
      <c r="G23" s="2"/>
      <c r="H23" s="13"/>
      <c r="I23" s="14"/>
      <c r="J23" s="2"/>
      <c r="K23" s="2"/>
      <c r="L23" s="2"/>
      <c r="M23" s="2"/>
      <c r="N23" s="2"/>
      <c r="O23" s="2"/>
      <c r="P23" s="2"/>
    </row>
    <row r="24" spans="1:16" x14ac:dyDescent="0.25">
      <c r="A24" s="2"/>
      <c r="B24" s="17" t="s">
        <v>34</v>
      </c>
      <c r="C24" s="18">
        <f>COUNTA(C6,C8,C10,C12,C14,C16,C18,C20,C22)</f>
        <v>2</v>
      </c>
      <c r="D24" s="18">
        <f>COUNTA(D6,D8,D10,D12,D14,D16,D18,D20,D22)</f>
        <v>2</v>
      </c>
      <c r="E24" s="18">
        <f>COUNTA(E6,E8,E10,E12,E14,E16,E18,E20,E22)</f>
        <v>5</v>
      </c>
      <c r="F24" s="2"/>
      <c r="G24" s="2"/>
      <c r="H24" s="13">
        <f>SUM(C24:E24)</f>
        <v>9</v>
      </c>
      <c r="I24" s="14" t="str">
        <f>IF(H24=9,"OK","ERRORE TOTALI")</f>
        <v>OK</v>
      </c>
      <c r="J24" s="2"/>
      <c r="K24" s="2"/>
      <c r="L24" s="2" t="s">
        <v>35</v>
      </c>
      <c r="M24" s="2"/>
      <c r="N24" s="2"/>
      <c r="O24" s="2"/>
      <c r="P24" s="2"/>
    </row>
    <row r="25" spans="1:16" ht="15.75" thickBot="1" x14ac:dyDescent="0.3">
      <c r="A25" s="2"/>
      <c r="B25" s="2"/>
      <c r="C25" s="2"/>
      <c r="D25" s="2"/>
      <c r="E25" s="2"/>
      <c r="F25" s="2"/>
      <c r="G25" s="2"/>
      <c r="H25" s="13"/>
      <c r="I25" s="14"/>
      <c r="J25" s="2"/>
      <c r="K25" s="2"/>
      <c r="L25" s="2"/>
      <c r="M25" s="2"/>
      <c r="N25" s="2"/>
      <c r="O25" s="2"/>
      <c r="P25" s="2"/>
    </row>
    <row r="26" spans="1:16" ht="15.75" thickBot="1" x14ac:dyDescent="0.3">
      <c r="A26" s="188" t="s">
        <v>36</v>
      </c>
      <c r="B26" s="188"/>
      <c r="C26" s="189" t="s">
        <v>11</v>
      </c>
      <c r="D26" s="189"/>
      <c r="E26" s="189"/>
      <c r="F26" s="2"/>
      <c r="G26" s="2"/>
      <c r="H26" s="13"/>
      <c r="I26" s="14"/>
      <c r="J26" s="2"/>
      <c r="K26" s="2"/>
      <c r="L26" s="2"/>
      <c r="M26" s="2"/>
      <c r="N26" s="2"/>
      <c r="O26" s="2"/>
      <c r="P26" s="2"/>
    </row>
    <row r="27" spans="1:16" x14ac:dyDescent="0.25">
      <c r="A27" s="19">
        <v>1</v>
      </c>
      <c r="B27" s="20" t="s">
        <v>37</v>
      </c>
      <c r="C27" s="9" t="s">
        <v>13</v>
      </c>
      <c r="D27" s="9" t="s">
        <v>14</v>
      </c>
      <c r="E27" s="9" t="s">
        <v>15</v>
      </c>
      <c r="F27" s="2"/>
      <c r="G27" s="2"/>
      <c r="H27" s="13"/>
      <c r="I27" s="14"/>
      <c r="J27" s="2"/>
      <c r="K27" s="2"/>
      <c r="L27" s="2"/>
      <c r="M27" s="2"/>
      <c r="N27" s="2"/>
      <c r="O27" s="2"/>
      <c r="P27" s="2"/>
    </row>
    <row r="28" spans="1:16" ht="52.5" thickBot="1" x14ac:dyDescent="0.3">
      <c r="A28" s="21"/>
      <c r="B28" s="22" t="s">
        <v>38</v>
      </c>
      <c r="C28" s="12"/>
      <c r="D28" s="12" t="s">
        <v>75</v>
      </c>
      <c r="E28" s="12"/>
      <c r="F28" s="2"/>
      <c r="G28" s="2"/>
      <c r="H28" s="13">
        <f>COUNTA(C28:E28)</f>
        <v>1</v>
      </c>
      <c r="I28" s="14" t="str">
        <f>IF(H28=1,"OK","VALORIZZARE UN LIVELLO")</f>
        <v>OK</v>
      </c>
      <c r="J28" s="190"/>
      <c r="K28" s="190"/>
      <c r="L28" s="190"/>
      <c r="M28" s="190"/>
      <c r="N28" s="190"/>
      <c r="O28" s="190"/>
      <c r="P28" s="2"/>
    </row>
    <row r="29" spans="1:16" x14ac:dyDescent="0.25">
      <c r="A29" s="19">
        <v>2</v>
      </c>
      <c r="B29" s="20" t="s">
        <v>39</v>
      </c>
      <c r="C29" s="9" t="s">
        <v>13</v>
      </c>
      <c r="D29" s="9" t="s">
        <v>14</v>
      </c>
      <c r="E29" s="9" t="s">
        <v>15</v>
      </c>
      <c r="F29" s="2"/>
      <c r="G29" s="2"/>
      <c r="H29" s="13"/>
      <c r="I29" s="14"/>
      <c r="J29" s="2"/>
      <c r="K29" s="2"/>
      <c r="L29" s="2"/>
      <c r="M29" s="2"/>
      <c r="N29" s="2"/>
      <c r="O29" s="2"/>
      <c r="P29" s="2"/>
    </row>
    <row r="30" spans="1:16" ht="39.75" thickBot="1" x14ac:dyDescent="0.3">
      <c r="A30" s="21"/>
      <c r="B30" s="22" t="s">
        <v>40</v>
      </c>
      <c r="C30" s="12"/>
      <c r="D30" s="12" t="s">
        <v>75</v>
      </c>
      <c r="E30" s="12"/>
      <c r="F30" s="2"/>
      <c r="G30" s="2"/>
      <c r="H30" s="13">
        <f>COUNTA(C30:E30)</f>
        <v>1</v>
      </c>
      <c r="I30" s="14" t="str">
        <f>IF(H30=1,"OK","VALORIZZARE UN LIVELLO")</f>
        <v>OK</v>
      </c>
      <c r="J30" s="2"/>
      <c r="K30" s="2"/>
      <c r="L30" s="2"/>
      <c r="M30" s="2"/>
      <c r="N30" s="2"/>
      <c r="O30" s="2"/>
      <c r="P30" s="2"/>
    </row>
    <row r="31" spans="1:16" x14ac:dyDescent="0.25">
      <c r="A31" s="19">
        <v>3</v>
      </c>
      <c r="B31" s="20" t="s">
        <v>41</v>
      </c>
      <c r="C31" s="9" t="s">
        <v>13</v>
      </c>
      <c r="D31" s="9" t="s">
        <v>14</v>
      </c>
      <c r="E31" s="9" t="s">
        <v>15</v>
      </c>
      <c r="F31" s="2"/>
      <c r="G31" s="2"/>
      <c r="H31" s="13"/>
      <c r="I31" s="14"/>
      <c r="J31" s="2"/>
      <c r="K31" s="2"/>
      <c r="L31" s="2"/>
      <c r="M31" s="2"/>
      <c r="N31" s="2"/>
      <c r="O31" s="2"/>
      <c r="P31" s="2"/>
    </row>
    <row r="32" spans="1:16" ht="39.75" thickBot="1" x14ac:dyDescent="0.3">
      <c r="A32" s="21"/>
      <c r="B32" s="22" t="s">
        <v>42</v>
      </c>
      <c r="C32" s="12"/>
      <c r="D32" s="12" t="s">
        <v>75</v>
      </c>
      <c r="E32" s="12"/>
      <c r="F32" s="2"/>
      <c r="G32" s="2"/>
      <c r="H32" s="13">
        <f>COUNTA(C32:E32)</f>
        <v>1</v>
      </c>
      <c r="I32" s="14" t="str">
        <f>IF(H32=1,"OK","VALORIZZARE UN LIVELLO")</f>
        <v>OK</v>
      </c>
      <c r="J32" s="2"/>
      <c r="K32" s="2"/>
      <c r="L32" s="2"/>
      <c r="M32" s="2"/>
      <c r="N32" s="2"/>
      <c r="O32" s="2"/>
      <c r="P32" s="2"/>
    </row>
    <row r="33" spans="1:16" x14ac:dyDescent="0.25">
      <c r="A33" s="19">
        <v>4</v>
      </c>
      <c r="B33" s="20" t="s">
        <v>43</v>
      </c>
      <c r="C33" s="9" t="s">
        <v>13</v>
      </c>
      <c r="D33" s="9" t="s">
        <v>14</v>
      </c>
      <c r="E33" s="9" t="s">
        <v>15</v>
      </c>
      <c r="F33" s="2"/>
      <c r="G33" s="2"/>
      <c r="H33" s="13"/>
      <c r="I33" s="14"/>
      <c r="J33" s="2"/>
      <c r="K33" s="2"/>
      <c r="L33" s="2"/>
      <c r="M33" s="2"/>
      <c r="N33" s="2"/>
      <c r="O33" s="2"/>
      <c r="P33" s="2"/>
    </row>
    <row r="34" spans="1:16" ht="52.5" thickBot="1" x14ac:dyDescent="0.3">
      <c r="A34" s="21"/>
      <c r="B34" s="23" t="s">
        <v>44</v>
      </c>
      <c r="C34" s="12"/>
      <c r="D34" s="12" t="s">
        <v>75</v>
      </c>
      <c r="E34" s="12"/>
      <c r="F34" s="2"/>
      <c r="G34" s="2"/>
      <c r="H34" s="13">
        <f>COUNTA(C34:E34)</f>
        <v>1</v>
      </c>
      <c r="I34" s="14" t="str">
        <f>IF(H34=1,"OK","VALORIZZARE UN LIVELLO")</f>
        <v>OK</v>
      </c>
      <c r="J34" s="2"/>
      <c r="K34" s="2"/>
      <c r="L34" s="2"/>
      <c r="M34" s="2"/>
      <c r="N34" s="2"/>
      <c r="O34" s="2"/>
      <c r="P34" s="2"/>
    </row>
    <row r="35" spans="1:16" x14ac:dyDescent="0.25">
      <c r="A35" s="2"/>
      <c r="B35" s="2"/>
      <c r="C35" s="24" t="s">
        <v>13</v>
      </c>
      <c r="D35" s="24" t="s">
        <v>14</v>
      </c>
      <c r="E35" s="24" t="s">
        <v>15</v>
      </c>
      <c r="F35" s="2"/>
      <c r="G35" s="2"/>
      <c r="H35" s="13"/>
      <c r="I35" s="14"/>
      <c r="J35" s="2"/>
      <c r="K35" s="2"/>
      <c r="L35" s="2"/>
      <c r="M35" s="2"/>
      <c r="N35" s="2"/>
      <c r="O35" s="2"/>
      <c r="P35" s="2"/>
    </row>
    <row r="36" spans="1:16" x14ac:dyDescent="0.25">
      <c r="A36" s="2"/>
      <c r="B36" s="25" t="s">
        <v>45</v>
      </c>
      <c r="C36" s="18">
        <f>COUNTA(C28,C30,C32,C34)</f>
        <v>0</v>
      </c>
      <c r="D36" s="18">
        <f>COUNTA(D28,D30,D32,D34)</f>
        <v>4</v>
      </c>
      <c r="E36" s="18">
        <f>COUNTA(E28,E30,E32,E34)</f>
        <v>0</v>
      </c>
      <c r="F36" s="2"/>
      <c r="G36" s="2"/>
      <c r="H36" s="13">
        <f>SUM(C36:E36)</f>
        <v>4</v>
      </c>
      <c r="I36" s="14" t="str">
        <f>IF(H36=4,"OK","ERRORE TOTALI")</f>
        <v>OK</v>
      </c>
      <c r="J36" s="2"/>
      <c r="K36" s="2"/>
      <c r="L36" s="2" t="s">
        <v>35</v>
      </c>
      <c r="M36" s="2"/>
      <c r="N36" s="2"/>
      <c r="O36" s="2"/>
      <c r="P36" s="2"/>
    </row>
    <row r="37" spans="1:16" x14ac:dyDescent="0.25">
      <c r="A37" s="2"/>
      <c r="B37" s="2"/>
      <c r="C37" s="2"/>
      <c r="D37" s="2"/>
      <c r="E37" s="2"/>
      <c r="F37" s="2"/>
      <c r="G37" s="2"/>
      <c r="H37" s="2"/>
      <c r="I37" s="2"/>
      <c r="J37" s="2"/>
      <c r="K37" s="2"/>
      <c r="L37" s="2"/>
      <c r="M37" s="2"/>
      <c r="N37" s="2"/>
      <c r="O37" s="2"/>
      <c r="P37" s="2"/>
    </row>
    <row r="38" spans="1:16" ht="15.75" x14ac:dyDescent="0.25">
      <c r="A38" s="2"/>
      <c r="B38" s="26" t="s">
        <v>46</v>
      </c>
      <c r="C38" s="16" t="s">
        <v>13</v>
      </c>
      <c r="D38" s="16" t="s">
        <v>14</v>
      </c>
      <c r="E38" s="16" t="s">
        <v>15</v>
      </c>
      <c r="F38" s="16" t="s">
        <v>47</v>
      </c>
      <c r="G38" s="2"/>
      <c r="H38" s="2"/>
      <c r="I38" s="2"/>
      <c r="J38" s="2"/>
      <c r="K38" s="2"/>
      <c r="L38" s="2"/>
      <c r="M38" s="2"/>
      <c r="N38" s="2"/>
      <c r="O38" s="2"/>
      <c r="P38" s="2"/>
    </row>
    <row r="39" spans="1:16" x14ac:dyDescent="0.25">
      <c r="A39" s="2"/>
      <c r="B39" s="27" t="s">
        <v>3</v>
      </c>
      <c r="C39" s="28">
        <f>C24*C57</f>
        <v>18</v>
      </c>
      <c r="D39" s="28">
        <f>D24*D57</f>
        <v>12</v>
      </c>
      <c r="E39" s="28">
        <f>E24*E57</f>
        <v>15</v>
      </c>
      <c r="F39" s="29">
        <f>SUM(C39:E39)</f>
        <v>45</v>
      </c>
      <c r="G39" s="28" t="str">
        <f>IF(F39&lt;C63,"BASSO",(IF(F39&lt;C62,"MEDIO","ALTO")))</f>
        <v>MEDIO</v>
      </c>
      <c r="H39" s="2"/>
      <c r="I39" s="2"/>
      <c r="J39" s="2"/>
      <c r="K39" s="2"/>
      <c r="L39" s="2"/>
      <c r="M39" s="2"/>
      <c r="N39" s="2"/>
      <c r="O39" s="2"/>
      <c r="P39" s="2"/>
    </row>
    <row r="40" spans="1:16" x14ac:dyDescent="0.25">
      <c r="A40" s="2"/>
      <c r="B40" s="30" t="s">
        <v>4</v>
      </c>
      <c r="C40" s="31">
        <f>C36*C58</f>
        <v>0</v>
      </c>
      <c r="D40" s="31">
        <f>D36*D58</f>
        <v>16</v>
      </c>
      <c r="E40" s="31">
        <f>E36*E58</f>
        <v>0</v>
      </c>
      <c r="F40" s="32">
        <f>SUM(C40:E40)</f>
        <v>16</v>
      </c>
      <c r="G40" s="31" t="str">
        <f>IF(F40&lt;C68,"BASSO",(IF(F40&lt;C67,"MEDIO","ALTO")))</f>
        <v>MEDIO</v>
      </c>
      <c r="H40" s="2"/>
      <c r="I40" s="2"/>
      <c r="J40" s="2"/>
      <c r="K40" s="2"/>
      <c r="L40" s="2"/>
      <c r="M40" s="2"/>
      <c r="N40" s="2"/>
      <c r="O40" s="2"/>
      <c r="P40" s="2"/>
    </row>
    <row r="41" spans="1:16" ht="16.5" thickBot="1" x14ac:dyDescent="0.3">
      <c r="A41" s="2"/>
      <c r="B41" s="33" t="s">
        <v>48</v>
      </c>
      <c r="C41" s="34"/>
      <c r="D41" s="34"/>
      <c r="E41" s="34"/>
      <c r="F41" s="34"/>
      <c r="G41" s="34" t="str">
        <f>IF(I44=2,J44,(IF(I45=2,J45,(IF(I46=2,J46,(IF(I47=2,J47,(IF(I48=2,J48,(IF(I49=2,J49,(IF(I50=2,J50,(IF(I51=2,J51,J52)))))))))))))))</f>
        <v>MEDIO</v>
      </c>
      <c r="H41" s="2"/>
      <c r="I41" s="2"/>
      <c r="J41" s="2"/>
      <c r="K41" s="2"/>
      <c r="L41" s="2"/>
      <c r="M41" s="2"/>
      <c r="N41" s="2"/>
      <c r="O41" s="2"/>
      <c r="P41" s="2"/>
    </row>
    <row r="42" spans="1:16" ht="15.75" thickBot="1" x14ac:dyDescent="0.3">
      <c r="A42" s="2"/>
      <c r="B42" s="2"/>
      <c r="C42" s="2"/>
      <c r="D42" s="2"/>
      <c r="E42" s="2"/>
      <c r="F42" s="2"/>
      <c r="G42" s="2"/>
      <c r="H42" s="2"/>
      <c r="I42" s="2"/>
      <c r="J42" s="2"/>
      <c r="K42" s="191" t="s">
        <v>49</v>
      </c>
      <c r="L42" s="191"/>
      <c r="M42" s="191"/>
      <c r="N42" s="191"/>
      <c r="O42" s="191"/>
      <c r="P42" s="191"/>
    </row>
    <row r="43" spans="1:16" ht="26.25" thickBot="1" x14ac:dyDescent="0.3">
      <c r="A43" s="2"/>
      <c r="B43" s="35"/>
      <c r="C43" s="35" t="s">
        <v>50</v>
      </c>
      <c r="D43" s="35" t="s">
        <v>51</v>
      </c>
      <c r="E43" s="35" t="s">
        <v>52</v>
      </c>
      <c r="F43" s="35"/>
      <c r="G43" s="35"/>
      <c r="H43" s="35"/>
      <c r="I43" s="35"/>
      <c r="J43" s="35"/>
      <c r="K43" s="36" t="s">
        <v>53</v>
      </c>
      <c r="L43" s="37"/>
      <c r="M43" s="37" t="s">
        <v>54</v>
      </c>
      <c r="N43" s="37"/>
      <c r="O43" s="37" t="s">
        <v>55</v>
      </c>
      <c r="P43" s="38"/>
    </row>
    <row r="44" spans="1:16" ht="15.75" thickBot="1" x14ac:dyDescent="0.3">
      <c r="A44" s="2"/>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ht="15.75" thickBot="1" x14ac:dyDescent="0.3">
      <c r="A45" s="2"/>
      <c r="B45" s="35"/>
      <c r="C45" s="35" t="s">
        <v>13</v>
      </c>
      <c r="D45" s="35" t="s">
        <v>14</v>
      </c>
      <c r="E45" s="35" t="s">
        <v>58</v>
      </c>
      <c r="F45" s="35"/>
      <c r="G45" s="35">
        <f>IF(G39=C45,1,0)</f>
        <v>0</v>
      </c>
      <c r="H45" s="35">
        <f>IF(G40=D45,1,0)</f>
        <v>1</v>
      </c>
      <c r="I45" s="35">
        <f t="shared" si="0"/>
        <v>1</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ht="15.75" thickBot="1" x14ac:dyDescent="0.3">
      <c r="A46" s="2"/>
      <c r="B46" s="35"/>
      <c r="C46" s="35" t="s">
        <v>14</v>
      </c>
      <c r="D46" s="35" t="s">
        <v>13</v>
      </c>
      <c r="E46" s="35" t="s">
        <v>58</v>
      </c>
      <c r="F46" s="35"/>
      <c r="G46" s="35">
        <f>IF(G39=C46,1,0)</f>
        <v>1</v>
      </c>
      <c r="H46" s="35">
        <f>IF(G40=D46,1,0)</f>
        <v>0</v>
      </c>
      <c r="I46" s="35">
        <f t="shared" si="0"/>
        <v>1</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ht="15.75" thickBot="1" x14ac:dyDescent="0.3">
      <c r="A47" s="2"/>
      <c r="B47" s="35"/>
      <c r="C47" s="35" t="s">
        <v>13</v>
      </c>
      <c r="D47" s="35" t="s">
        <v>15</v>
      </c>
      <c r="E47" s="35" t="s">
        <v>14</v>
      </c>
      <c r="F47" s="35"/>
      <c r="G47" s="35">
        <f>IF(G39=C47,1,0)</f>
        <v>0</v>
      </c>
      <c r="H47" s="35">
        <f>IF(G40=D47,1,0)</f>
        <v>0</v>
      </c>
      <c r="I47" s="35">
        <f t="shared" si="0"/>
        <v>0</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ht="15.75" thickBot="1" x14ac:dyDescent="0.3">
      <c r="A48" s="2"/>
      <c r="B48" s="35"/>
      <c r="C48" s="35" t="s">
        <v>14</v>
      </c>
      <c r="D48" s="35" t="s">
        <v>14</v>
      </c>
      <c r="E48" s="35" t="s">
        <v>14</v>
      </c>
      <c r="F48" s="35"/>
      <c r="G48" s="35">
        <f>IF(G39=C48,1,0)</f>
        <v>1</v>
      </c>
      <c r="H48" s="35">
        <f>IF(G40=D48,1,0)</f>
        <v>1</v>
      </c>
      <c r="I48" s="35">
        <f t="shared" si="0"/>
        <v>2</v>
      </c>
      <c r="J48" s="35" t="str">
        <f t="shared" si="1"/>
        <v>MEDIO</v>
      </c>
      <c r="K48" s="45" t="s">
        <v>59</v>
      </c>
      <c r="L48" s="46" t="str">
        <f t="shared" si="2"/>
        <v>x</v>
      </c>
      <c r="M48" s="47" t="s">
        <v>59</v>
      </c>
      <c r="N48" s="46" t="str">
        <f t="shared" si="3"/>
        <v>x</v>
      </c>
      <c r="O48" s="47" t="s">
        <v>59</v>
      </c>
      <c r="P48" s="46" t="str">
        <f t="shared" si="4"/>
        <v>x</v>
      </c>
    </row>
    <row r="49" spans="1:16" ht="15.75" thickBot="1" x14ac:dyDescent="0.3">
      <c r="A49" s="2"/>
      <c r="B49" s="35"/>
      <c r="C49" s="35" t="s">
        <v>15</v>
      </c>
      <c r="D49" s="35" t="s">
        <v>13</v>
      </c>
      <c r="E49" s="35" t="s">
        <v>14</v>
      </c>
      <c r="F49" s="35"/>
      <c r="G49" s="35">
        <f>IF(G39=C49,1,0)</f>
        <v>0</v>
      </c>
      <c r="H49" s="35">
        <f>IF(G40=D49,1,0)</f>
        <v>0</v>
      </c>
      <c r="I49" s="35">
        <f t="shared" si="0"/>
        <v>0</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1:16" ht="15.75" thickBot="1" x14ac:dyDescent="0.3">
      <c r="A50" s="2"/>
      <c r="B50" s="35"/>
      <c r="C50" s="35" t="s">
        <v>14</v>
      </c>
      <c r="D50" s="35" t="s">
        <v>15</v>
      </c>
      <c r="E50" s="35" t="s">
        <v>15</v>
      </c>
      <c r="F50" s="35"/>
      <c r="G50" s="35">
        <f>IF(G39=C50,1,0)</f>
        <v>1</v>
      </c>
      <c r="H50" s="35">
        <f>IF(G40=D50,1,0)</f>
        <v>0</v>
      </c>
      <c r="I50" s="35">
        <f t="shared" si="0"/>
        <v>1</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1:16" ht="15.75" thickBot="1" x14ac:dyDescent="0.3">
      <c r="A51" s="2"/>
      <c r="B51" s="35"/>
      <c r="C51" s="35" t="s">
        <v>15</v>
      </c>
      <c r="D51" s="35" t="s">
        <v>14</v>
      </c>
      <c r="E51" s="35" t="s">
        <v>15</v>
      </c>
      <c r="F51" s="35"/>
      <c r="G51" s="35">
        <f>IF(G39=C51,1,0)</f>
        <v>0</v>
      </c>
      <c r="H51" s="35">
        <f>IF(G40=D51,1,0)</f>
        <v>1</v>
      </c>
      <c r="I51" s="35">
        <f t="shared" si="0"/>
        <v>1</v>
      </c>
      <c r="J51" s="35" t="str">
        <f t="shared" si="1"/>
        <v xml:space="preserve">  </v>
      </c>
      <c r="K51" s="48" t="s">
        <v>62</v>
      </c>
      <c r="L51" s="49" t="str">
        <f t="shared" si="2"/>
        <v xml:space="preserve"> </v>
      </c>
      <c r="M51" s="50" t="s">
        <v>59</v>
      </c>
      <c r="N51" s="49" t="str">
        <f t="shared" si="3"/>
        <v xml:space="preserve"> </v>
      </c>
      <c r="O51" s="50" t="s">
        <v>62</v>
      </c>
      <c r="P51" s="49" t="str">
        <f t="shared" si="4"/>
        <v xml:space="preserve"> </v>
      </c>
    </row>
    <row r="52" spans="1:16" ht="15.75" thickBot="1" x14ac:dyDescent="0.3">
      <c r="A52" s="2"/>
      <c r="B52" s="35"/>
      <c r="C52" s="35" t="s">
        <v>15</v>
      </c>
      <c r="D52" s="35" t="s">
        <v>15</v>
      </c>
      <c r="E52" s="35" t="s">
        <v>63</v>
      </c>
      <c r="F52" s="35"/>
      <c r="G52" s="35">
        <f>IF(G39=C52,1,0)</f>
        <v>0</v>
      </c>
      <c r="H52" s="35">
        <f>IF(G40=D52,1,0)</f>
        <v>0</v>
      </c>
      <c r="I52" s="35">
        <f t="shared" si="0"/>
        <v>0</v>
      </c>
      <c r="J52" s="35" t="str">
        <f t="shared" si="1"/>
        <v xml:space="preserve">  </v>
      </c>
      <c r="K52" s="51" t="s">
        <v>62</v>
      </c>
      <c r="L52" s="52" t="str">
        <f t="shared" si="2"/>
        <v xml:space="preserve"> </v>
      </c>
      <c r="M52" s="53" t="s">
        <v>62</v>
      </c>
      <c r="N52" s="52" t="str">
        <f t="shared" si="3"/>
        <v xml:space="preserve"> </v>
      </c>
      <c r="O52" s="53" t="s">
        <v>64</v>
      </c>
      <c r="P52" s="52" t="str">
        <f t="shared" si="4"/>
        <v xml:space="preserve"> </v>
      </c>
    </row>
    <row r="53" spans="1:16" x14ac:dyDescent="0.25">
      <c r="A53" s="2"/>
      <c r="B53" s="35"/>
      <c r="C53" s="35"/>
      <c r="D53" s="35"/>
      <c r="E53" s="35"/>
      <c r="F53" s="35"/>
      <c r="G53" s="35"/>
      <c r="H53" s="35"/>
      <c r="I53" s="35"/>
      <c r="J53" s="35"/>
      <c r="K53" s="2"/>
      <c r="L53" s="2"/>
      <c r="M53" s="2"/>
      <c r="N53" s="2"/>
      <c r="O53" s="2"/>
      <c r="P53" s="2"/>
    </row>
    <row r="54" spans="1:16" x14ac:dyDescent="0.25">
      <c r="A54" s="2"/>
      <c r="B54" s="2"/>
      <c r="C54" s="2"/>
      <c r="D54" s="2"/>
      <c r="E54" s="2"/>
      <c r="F54" s="2"/>
      <c r="G54" s="2"/>
      <c r="H54" s="2"/>
      <c r="I54" s="2"/>
      <c r="J54" s="2"/>
      <c r="K54" s="2"/>
      <c r="L54" s="2"/>
      <c r="M54" s="2"/>
      <c r="N54" s="2"/>
      <c r="O54" s="2"/>
      <c r="P54" s="2"/>
    </row>
    <row r="55" spans="1:16" x14ac:dyDescent="0.25">
      <c r="A55" s="2"/>
      <c r="B55" s="2"/>
      <c r="C55" s="2"/>
      <c r="D55" s="2"/>
      <c r="E55" s="2"/>
      <c r="F55" s="2"/>
      <c r="G55" s="2"/>
      <c r="H55" s="2"/>
      <c r="I55" s="2"/>
      <c r="J55" s="2"/>
      <c r="K55" s="2"/>
      <c r="L55" s="2"/>
      <c r="M55" s="2"/>
      <c r="N55" s="2"/>
      <c r="O55" s="2"/>
      <c r="P55" s="2"/>
    </row>
    <row r="56" spans="1:16" x14ac:dyDescent="0.25">
      <c r="A56" s="2"/>
      <c r="B56" s="54" t="s">
        <v>65</v>
      </c>
      <c r="C56" s="16" t="s">
        <v>13</v>
      </c>
      <c r="D56" s="16" t="s">
        <v>14</v>
      </c>
      <c r="E56" s="16" t="s">
        <v>15</v>
      </c>
      <c r="F56" s="2"/>
      <c r="G56" s="55" t="s">
        <v>66</v>
      </c>
      <c r="H56" s="55" t="s">
        <v>67</v>
      </c>
      <c r="I56" s="55" t="s">
        <v>68</v>
      </c>
      <c r="J56" s="56"/>
      <c r="K56" s="56"/>
      <c r="L56" s="57"/>
      <c r="M56" s="57"/>
      <c r="N56" s="57"/>
      <c r="O56" s="57"/>
      <c r="P56" s="2"/>
    </row>
    <row r="57" spans="1:16" x14ac:dyDescent="0.25">
      <c r="A57" s="2"/>
      <c r="B57" s="54" t="s">
        <v>3</v>
      </c>
      <c r="C57" s="58">
        <v>9</v>
      </c>
      <c r="D57" s="58">
        <v>6</v>
      </c>
      <c r="E57" s="58">
        <v>3</v>
      </c>
      <c r="F57" s="2"/>
      <c r="G57" s="55">
        <f>C57*9</f>
        <v>81</v>
      </c>
      <c r="H57" s="55">
        <f>D57*9</f>
        <v>54</v>
      </c>
      <c r="I57" s="55">
        <f>E57*9</f>
        <v>27</v>
      </c>
      <c r="J57" s="56"/>
      <c r="K57" s="56"/>
      <c r="L57" s="57"/>
      <c r="M57" s="57"/>
      <c r="N57" s="57"/>
      <c r="O57" s="57"/>
      <c r="P57" s="2"/>
    </row>
    <row r="58" spans="1:16" x14ac:dyDescent="0.25">
      <c r="A58" s="2"/>
      <c r="B58" s="54" t="s">
        <v>4</v>
      </c>
      <c r="C58" s="58">
        <v>6</v>
      </c>
      <c r="D58" s="58">
        <v>4</v>
      </c>
      <c r="E58" s="58">
        <v>2</v>
      </c>
      <c r="F58" s="2"/>
      <c r="G58" s="55">
        <f>C58*4</f>
        <v>24</v>
      </c>
      <c r="H58" s="55">
        <f>D58*4</f>
        <v>16</v>
      </c>
      <c r="I58" s="55">
        <f>E58*4</f>
        <v>8</v>
      </c>
      <c r="J58" s="57"/>
      <c r="K58" s="57"/>
      <c r="L58" s="57"/>
      <c r="M58" s="57"/>
      <c r="N58" s="57"/>
      <c r="O58" s="57"/>
      <c r="P58" s="2"/>
    </row>
    <row r="59" spans="1:16" x14ac:dyDescent="0.25">
      <c r="A59" s="2"/>
      <c r="B59" s="2"/>
      <c r="C59" s="59"/>
      <c r="D59" s="59"/>
      <c r="E59" s="59"/>
      <c r="F59" s="2"/>
      <c r="G59" s="2"/>
      <c r="H59" s="2"/>
      <c r="I59" s="2"/>
      <c r="J59" s="57"/>
      <c r="K59" s="57"/>
      <c r="L59" s="60"/>
      <c r="M59" s="57"/>
      <c r="N59" s="57"/>
      <c r="O59" s="57"/>
      <c r="P59" s="2"/>
    </row>
    <row r="60" spans="1:16" x14ac:dyDescent="0.25">
      <c r="A60" s="2"/>
      <c r="B60" s="2"/>
      <c r="C60" s="59"/>
      <c r="D60" s="59"/>
      <c r="E60" s="59"/>
      <c r="F60" s="2"/>
      <c r="G60" s="2"/>
      <c r="H60" s="2"/>
      <c r="I60" s="2"/>
      <c r="J60" s="57"/>
      <c r="K60" s="57"/>
      <c r="L60" s="61"/>
      <c r="M60" s="57"/>
      <c r="N60" s="57"/>
      <c r="O60" s="57"/>
      <c r="P60" s="2"/>
    </row>
    <row r="61" spans="1:16" x14ac:dyDescent="0.25">
      <c r="A61" s="2"/>
      <c r="B61" s="62" t="s">
        <v>69</v>
      </c>
      <c r="C61" s="59"/>
      <c r="D61" s="59"/>
      <c r="E61" s="59"/>
      <c r="F61" s="2"/>
      <c r="G61" s="2"/>
      <c r="H61" s="2"/>
      <c r="I61" s="2"/>
      <c r="J61" s="57"/>
      <c r="K61" s="57"/>
      <c r="L61" s="61"/>
      <c r="M61" s="57"/>
      <c r="N61" s="57"/>
      <c r="O61" s="57"/>
      <c r="P61" s="2"/>
    </row>
    <row r="62" spans="1:16" x14ac:dyDescent="0.25">
      <c r="A62" s="2"/>
      <c r="B62" s="63" t="s">
        <v>70</v>
      </c>
      <c r="C62" s="58">
        <v>61</v>
      </c>
      <c r="D62" s="64" t="s">
        <v>71</v>
      </c>
      <c r="E62" s="65">
        <f>G57</f>
        <v>81</v>
      </c>
      <c r="F62" s="2"/>
      <c r="G62" s="2"/>
      <c r="H62" s="2"/>
      <c r="I62" s="2"/>
      <c r="J62" s="57"/>
      <c r="K62" s="57"/>
      <c r="L62" s="61"/>
      <c r="M62" s="57"/>
      <c r="N62" s="57"/>
      <c r="O62" s="57"/>
      <c r="P62" s="2"/>
    </row>
    <row r="63" spans="1:16" x14ac:dyDescent="0.25">
      <c r="A63" s="2"/>
      <c r="B63" s="63" t="s">
        <v>72</v>
      </c>
      <c r="C63" s="58">
        <v>40</v>
      </c>
      <c r="D63" s="64" t="s">
        <v>71</v>
      </c>
      <c r="E63" s="58">
        <v>60</v>
      </c>
      <c r="F63" s="2"/>
      <c r="G63" s="2"/>
      <c r="H63" s="2"/>
      <c r="I63" s="2"/>
      <c r="J63" s="57"/>
      <c r="K63" s="57"/>
      <c r="L63" s="60"/>
      <c r="M63" s="57"/>
      <c r="N63" s="57"/>
      <c r="O63" s="57"/>
      <c r="P63" s="2"/>
    </row>
    <row r="64" spans="1:16" x14ac:dyDescent="0.25">
      <c r="A64" s="2"/>
      <c r="B64" s="63" t="s">
        <v>73</v>
      </c>
      <c r="C64" s="65">
        <f>I57</f>
        <v>27</v>
      </c>
      <c r="D64" s="64" t="s">
        <v>71</v>
      </c>
      <c r="E64" s="58">
        <v>39</v>
      </c>
      <c r="F64" s="2"/>
      <c r="G64" s="2"/>
      <c r="H64" s="2"/>
      <c r="I64" s="2"/>
      <c r="J64" s="57"/>
      <c r="K64" s="57"/>
      <c r="L64" s="61"/>
      <c r="M64" s="57"/>
      <c r="N64" s="57"/>
      <c r="O64" s="57"/>
      <c r="P64" s="2"/>
    </row>
    <row r="65" spans="1:16" x14ac:dyDescent="0.25">
      <c r="A65" s="2"/>
      <c r="B65" s="54"/>
      <c r="C65" s="59"/>
      <c r="D65" s="59"/>
      <c r="E65" s="59"/>
      <c r="F65" s="2"/>
      <c r="G65" s="2"/>
      <c r="H65" s="2"/>
      <c r="I65" s="2"/>
      <c r="J65" s="57"/>
      <c r="K65" s="57"/>
      <c r="L65" s="61"/>
      <c r="M65" s="57"/>
      <c r="N65" s="57"/>
      <c r="O65" s="57"/>
      <c r="P65" s="2"/>
    </row>
    <row r="66" spans="1:16" x14ac:dyDescent="0.25">
      <c r="A66" s="2"/>
      <c r="B66" s="62" t="s">
        <v>74</v>
      </c>
      <c r="C66" s="59"/>
      <c r="D66" s="59"/>
      <c r="E66" s="59"/>
      <c r="F66" s="2"/>
      <c r="G66" s="2"/>
      <c r="H66" s="2"/>
      <c r="I66" s="2"/>
      <c r="J66" s="57"/>
      <c r="K66" s="57"/>
      <c r="L66" s="61"/>
      <c r="M66" s="57"/>
      <c r="N66" s="57"/>
      <c r="O66" s="57"/>
      <c r="P66" s="2"/>
    </row>
    <row r="67" spans="1:16" x14ac:dyDescent="0.25">
      <c r="A67" s="2"/>
      <c r="B67" s="63" t="s">
        <v>70</v>
      </c>
      <c r="C67" s="58">
        <v>18</v>
      </c>
      <c r="D67" s="64" t="s">
        <v>71</v>
      </c>
      <c r="E67" s="65">
        <f>G58</f>
        <v>24</v>
      </c>
      <c r="F67" s="2"/>
      <c r="G67" s="2"/>
      <c r="H67" s="2"/>
      <c r="I67" s="2"/>
      <c r="J67" s="2"/>
      <c r="K67" s="2"/>
      <c r="L67" s="2"/>
      <c r="M67" s="2"/>
      <c r="N67" s="2"/>
      <c r="O67" s="2"/>
      <c r="P67" s="2"/>
    </row>
    <row r="68" spans="1:16" x14ac:dyDescent="0.25">
      <c r="A68" s="2"/>
      <c r="B68" s="63" t="s">
        <v>72</v>
      </c>
      <c r="C68" s="58">
        <v>11</v>
      </c>
      <c r="D68" s="64" t="s">
        <v>71</v>
      </c>
      <c r="E68" s="58">
        <v>17</v>
      </c>
      <c r="F68" s="2"/>
      <c r="G68" s="2"/>
      <c r="H68" s="2"/>
      <c r="I68" s="2"/>
      <c r="J68" s="2"/>
      <c r="K68" s="2"/>
      <c r="L68" s="2"/>
      <c r="M68" s="2"/>
      <c r="N68" s="2"/>
      <c r="O68" s="2"/>
      <c r="P68" s="2"/>
    </row>
    <row r="69" spans="1:16" x14ac:dyDescent="0.25">
      <c r="A69" s="2"/>
      <c r="B69" s="63" t="s">
        <v>73</v>
      </c>
      <c r="C69" s="65">
        <f>I58</f>
        <v>8</v>
      </c>
      <c r="D69" s="64" t="s">
        <v>71</v>
      </c>
      <c r="E69" s="58">
        <v>10</v>
      </c>
      <c r="F69" s="2"/>
      <c r="G69" s="2"/>
      <c r="H69" s="2"/>
      <c r="I69" s="2"/>
      <c r="J69" s="2"/>
      <c r="K69" s="2"/>
      <c r="L69" s="2"/>
      <c r="M69" s="2"/>
      <c r="N69" s="2"/>
      <c r="O69" s="2"/>
      <c r="P69" s="2"/>
    </row>
    <row r="70" spans="1:16" x14ac:dyDescent="0.25">
      <c r="A70" s="2"/>
      <c r="B70" s="2"/>
      <c r="C70" s="2"/>
      <c r="D70" s="2"/>
      <c r="E70" s="2"/>
      <c r="F70" s="2"/>
      <c r="G70" s="2"/>
      <c r="H70" s="2"/>
      <c r="I70" s="2"/>
      <c r="J70" s="2"/>
      <c r="K70" s="2"/>
      <c r="L70" s="2"/>
      <c r="M70" s="2"/>
      <c r="N70" s="2"/>
      <c r="O70" s="2"/>
      <c r="P70" s="2"/>
    </row>
    <row r="71" spans="1:16" x14ac:dyDescent="0.25">
      <c r="A71" s="2"/>
      <c r="B71" s="2"/>
      <c r="C71" s="2"/>
      <c r="D71" s="2"/>
      <c r="E71" s="2"/>
      <c r="F71" s="2"/>
      <c r="G71" s="2"/>
      <c r="H71" s="2"/>
      <c r="I71" s="2"/>
      <c r="J71" s="2"/>
      <c r="K71" s="2"/>
      <c r="L71" s="2"/>
      <c r="M71" s="2"/>
      <c r="N71" s="2"/>
      <c r="O71" s="2"/>
      <c r="P71" s="2"/>
    </row>
    <row r="72" spans="1:16" x14ac:dyDescent="0.25">
      <c r="A72" s="2"/>
      <c r="B72" s="2"/>
      <c r="C72" s="2"/>
      <c r="D72" s="2"/>
      <c r="E72" s="2"/>
      <c r="F72" s="2"/>
      <c r="G72" s="2"/>
      <c r="H72" s="2"/>
      <c r="I72" s="2"/>
      <c r="J72" s="2"/>
      <c r="K72" s="2"/>
      <c r="L72" s="2"/>
      <c r="M72" s="2"/>
      <c r="N72" s="2"/>
      <c r="O72" s="2"/>
      <c r="P72" s="2"/>
    </row>
    <row r="73" spans="1:16" x14ac:dyDescent="0.25">
      <c r="A73" s="2"/>
      <c r="B73" s="2"/>
      <c r="C73" s="2"/>
      <c r="D73" s="2"/>
      <c r="E73" s="2"/>
      <c r="F73" s="2"/>
      <c r="G73" s="2"/>
      <c r="H73" s="2"/>
      <c r="I73" s="2"/>
      <c r="J73" s="2"/>
      <c r="K73" s="2"/>
      <c r="L73" s="2"/>
      <c r="M73" s="2"/>
      <c r="N73" s="2"/>
      <c r="O73" s="2"/>
      <c r="P73" s="2"/>
    </row>
    <row r="74" spans="1:16" x14ac:dyDescent="0.25">
      <c r="A74" s="2"/>
      <c r="B74" s="2"/>
      <c r="C74" s="2"/>
      <c r="D74" s="2"/>
      <c r="E74" s="2"/>
      <c r="F74" s="2"/>
      <c r="G74" s="2"/>
      <c r="H74" s="2"/>
      <c r="I74" s="2"/>
      <c r="J74" s="2"/>
      <c r="K74" s="2"/>
      <c r="L74" s="2"/>
      <c r="M74" s="2"/>
      <c r="N74" s="2"/>
      <c r="O74" s="2"/>
      <c r="P74" s="2"/>
    </row>
    <row r="75" spans="1:16" x14ac:dyDescent="0.25">
      <c r="A75" s="2"/>
      <c r="B75" s="2"/>
      <c r="C75" s="2"/>
      <c r="D75" s="2"/>
      <c r="E75" s="2"/>
      <c r="F75" s="2"/>
      <c r="G75" s="2"/>
      <c r="H75" s="2"/>
      <c r="I75" s="2"/>
      <c r="J75" s="2"/>
      <c r="K75" s="2"/>
      <c r="L75" s="2"/>
      <c r="M75" s="2"/>
      <c r="N75" s="2"/>
      <c r="O75" s="2"/>
      <c r="P75" s="2"/>
    </row>
  </sheetData>
  <protectedRanges>
    <protectedRange sqref="C34:E34 C32:E32 C30:E30 C28:E28 C22:E22 C20:E20 C18:E18 C16:E16 C14:E14 C12:E12 C10:E10 C8:E8 C6:E6 B3" name="Intervallo1"/>
    <protectedRange sqref="B2" name="Intervallo1_1"/>
  </protectedRanges>
  <mergeCells count="6">
    <mergeCell ref="K42:P42"/>
    <mergeCell ref="A4:B4"/>
    <mergeCell ref="C4:E4"/>
    <mergeCell ref="A26:B26"/>
    <mergeCell ref="C26:E26"/>
    <mergeCell ref="J28:O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61" zoomScale="140" zoomScaleNormal="140" workbookViewId="0">
      <selection activeCell="B2" sqref="B2"/>
    </sheetView>
  </sheetViews>
  <sheetFormatPr defaultRowHeight="12.75" x14ac:dyDescent="0.2"/>
  <cols>
    <col min="1" max="1" width="3.28515625" style="2" customWidth="1"/>
    <col min="2" max="2" width="76.140625" style="2" customWidth="1"/>
    <col min="3" max="3" width="5.140625" style="2" customWidth="1"/>
    <col min="4" max="4" width="6.7109375" style="2" bestFit="1" customWidth="1"/>
    <col min="5" max="5" width="8" style="2" bestFit="1"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138</v>
      </c>
      <c r="C2" s="5"/>
      <c r="D2" s="5"/>
      <c r="E2" s="5"/>
    </row>
    <row r="3" spans="1:9" ht="40.5" customHeight="1" x14ac:dyDescent="0.25">
      <c r="B3" s="66" t="s">
        <v>134</v>
      </c>
      <c r="C3" s="7"/>
      <c r="D3" s="7"/>
      <c r="E3" s="7"/>
    </row>
    <row r="4" spans="1:9" ht="13.9" customHeight="1" x14ac:dyDescent="0.2">
      <c r="A4" s="187" t="s">
        <v>10</v>
      </c>
      <c r="B4" s="187"/>
      <c r="C4" s="187" t="s">
        <v>11</v>
      </c>
      <c r="D4" s="187"/>
      <c r="E4" s="187"/>
    </row>
    <row r="5" spans="1:9" x14ac:dyDescent="0.2">
      <c r="A5" s="8">
        <v>1</v>
      </c>
      <c r="B5" s="8" t="s">
        <v>12</v>
      </c>
      <c r="C5" s="9" t="s">
        <v>13</v>
      </c>
      <c r="D5" s="9" t="s">
        <v>14</v>
      </c>
      <c r="E5" s="9" t="s">
        <v>15</v>
      </c>
    </row>
    <row r="6" spans="1:9" ht="39" x14ac:dyDescent="0.25">
      <c r="A6" s="10"/>
      <c r="B6" s="11" t="s">
        <v>16</v>
      </c>
      <c r="C6" s="12"/>
      <c r="D6" s="12"/>
      <c r="E6" s="12" t="s">
        <v>17</v>
      </c>
      <c r="H6" s="13">
        <f>COUNTA(C6:E6)</f>
        <v>1</v>
      </c>
      <c r="I6" s="14" t="str">
        <f>IF(H6=1,"OK","VALORIZZARE UN LIVELLO")</f>
        <v>OK</v>
      </c>
    </row>
    <row r="7" spans="1:9" ht="15" x14ac:dyDescent="0.25">
      <c r="A7" s="8">
        <v>2</v>
      </c>
      <c r="B7" s="8" t="s">
        <v>18</v>
      </c>
      <c r="C7" s="9" t="s">
        <v>13</v>
      </c>
      <c r="D7" s="9" t="s">
        <v>14</v>
      </c>
      <c r="E7" s="9" t="s">
        <v>15</v>
      </c>
      <c r="H7" s="13"/>
      <c r="I7" s="14"/>
    </row>
    <row r="8" spans="1:9" ht="26.25" x14ac:dyDescent="0.25">
      <c r="A8" s="10"/>
      <c r="B8" s="11" t="s">
        <v>19</v>
      </c>
      <c r="C8" s="12"/>
      <c r="D8" s="12"/>
      <c r="E8" s="12" t="s">
        <v>17</v>
      </c>
      <c r="H8" s="13">
        <f>COUNTA(C8:E8)</f>
        <v>1</v>
      </c>
      <c r="I8" s="14" t="str">
        <f>IF(H8=1,"OK","VALORIZZARE UN LIVELLO")</f>
        <v>OK</v>
      </c>
    </row>
    <row r="9" spans="1:9" ht="15" x14ac:dyDescent="0.25">
      <c r="A9" s="8">
        <v>3</v>
      </c>
      <c r="B9" s="8" t="s">
        <v>20</v>
      </c>
      <c r="C9" s="9" t="s">
        <v>13</v>
      </c>
      <c r="D9" s="9" t="s">
        <v>14</v>
      </c>
      <c r="E9" s="9" t="s">
        <v>15</v>
      </c>
      <c r="H9" s="13"/>
      <c r="I9" s="14"/>
    </row>
    <row r="10" spans="1:9" ht="26.25" x14ac:dyDescent="0.25">
      <c r="A10" s="10"/>
      <c r="B10" s="11" t="s">
        <v>21</v>
      </c>
      <c r="C10" s="12"/>
      <c r="D10" s="12" t="s">
        <v>17</v>
      </c>
      <c r="E10" s="12"/>
      <c r="H10" s="13">
        <f>COUNTA(C10:E10)</f>
        <v>1</v>
      </c>
      <c r="I10" s="14" t="str">
        <f>IF(H10=1,"OK","VALORIZZARE UN LIVELLO")</f>
        <v>OK</v>
      </c>
    </row>
    <row r="11" spans="1:9" ht="15" x14ac:dyDescent="0.25">
      <c r="A11" s="8">
        <v>4</v>
      </c>
      <c r="B11" s="8" t="s">
        <v>22</v>
      </c>
      <c r="C11" s="9" t="s">
        <v>13</v>
      </c>
      <c r="D11" s="9" t="s">
        <v>14</v>
      </c>
      <c r="E11" s="9" t="s">
        <v>15</v>
      </c>
      <c r="H11" s="13"/>
      <c r="I11" s="14"/>
    </row>
    <row r="12" spans="1:9" ht="51.75" x14ac:dyDescent="0.25">
      <c r="A12" s="10"/>
      <c r="B12" s="11" t="s">
        <v>23</v>
      </c>
      <c r="C12" s="12"/>
      <c r="D12" s="12"/>
      <c r="E12" s="12" t="s">
        <v>17</v>
      </c>
      <c r="H12" s="13">
        <f>COUNTA(C12:E12)</f>
        <v>1</v>
      </c>
      <c r="I12" s="14" t="str">
        <f>IF(H12=1,"OK","VALORIZZARE UN LIVELLO")</f>
        <v>OK</v>
      </c>
    </row>
    <row r="13" spans="1:9" ht="15" x14ac:dyDescent="0.25">
      <c r="A13" s="8">
        <v>5</v>
      </c>
      <c r="B13" s="8" t="s">
        <v>24</v>
      </c>
      <c r="C13" s="9" t="s">
        <v>13</v>
      </c>
      <c r="D13" s="9" t="s">
        <v>14</v>
      </c>
      <c r="E13" s="9" t="s">
        <v>15</v>
      </c>
      <c r="H13" s="13"/>
      <c r="I13" s="14"/>
    </row>
    <row r="14" spans="1:9" ht="39" x14ac:dyDescent="0.25">
      <c r="A14" s="10"/>
      <c r="B14" s="11" t="s">
        <v>25</v>
      </c>
      <c r="C14" s="12"/>
      <c r="D14" s="12"/>
      <c r="E14" s="12" t="s">
        <v>17</v>
      </c>
      <c r="H14" s="13">
        <f>COUNTA(C14:E14)</f>
        <v>1</v>
      </c>
      <c r="I14" s="14" t="str">
        <f>IF(H14=1,"OK","VALORIZZARE UN LIVELLO")</f>
        <v>OK</v>
      </c>
    </row>
    <row r="15" spans="1:9" ht="34.5" customHeight="1" x14ac:dyDescent="0.25">
      <c r="A15" s="8">
        <v>6</v>
      </c>
      <c r="B15" s="8" t="s">
        <v>26</v>
      </c>
      <c r="C15" s="9" t="s">
        <v>13</v>
      </c>
      <c r="D15" s="9" t="s">
        <v>14</v>
      </c>
      <c r="E15" s="9" t="s">
        <v>15</v>
      </c>
      <c r="H15" s="13"/>
      <c r="I15" s="14"/>
    </row>
    <row r="16" spans="1:9" ht="21" x14ac:dyDescent="0.25">
      <c r="A16" s="10"/>
      <c r="B16" s="11" t="s">
        <v>27</v>
      </c>
      <c r="C16" s="12"/>
      <c r="D16" s="12" t="s">
        <v>17</v>
      </c>
      <c r="E16" s="12"/>
      <c r="H16" s="13">
        <f>COUNTA(C16:E16)</f>
        <v>1</v>
      </c>
      <c r="I16" s="14" t="str">
        <f>IF(H16=1,"OK","VALORIZZARE UN LIVELLO")</f>
        <v>OK</v>
      </c>
    </row>
    <row r="17" spans="1:15" ht="15" x14ac:dyDescent="0.25">
      <c r="A17" s="8">
        <v>7</v>
      </c>
      <c r="B17" s="8" t="s">
        <v>28</v>
      </c>
      <c r="C17" s="9" t="s">
        <v>13</v>
      </c>
      <c r="D17" s="9" t="s">
        <v>14</v>
      </c>
      <c r="E17" s="9" t="s">
        <v>15</v>
      </c>
      <c r="H17" s="13"/>
      <c r="I17" s="14"/>
    </row>
    <row r="18" spans="1:15" ht="54" customHeight="1" x14ac:dyDescent="0.25">
      <c r="A18" s="10"/>
      <c r="B18" s="11" t="s">
        <v>29</v>
      </c>
      <c r="C18" s="12"/>
      <c r="D18" s="12"/>
      <c r="E18" s="12" t="s">
        <v>17</v>
      </c>
      <c r="H18" s="13">
        <f>COUNTA(C18:E18)</f>
        <v>1</v>
      </c>
      <c r="I18" s="14" t="str">
        <f>IF(H18=1,"OK","VALORIZZARE UN LIVELLO")</f>
        <v>OK</v>
      </c>
    </row>
    <row r="19" spans="1:15" ht="15" x14ac:dyDescent="0.25">
      <c r="A19" s="8">
        <v>8</v>
      </c>
      <c r="B19" s="8" t="s">
        <v>30</v>
      </c>
      <c r="C19" s="9" t="s">
        <v>13</v>
      </c>
      <c r="D19" s="9" t="s">
        <v>14</v>
      </c>
      <c r="E19" s="9" t="s">
        <v>15</v>
      </c>
      <c r="H19" s="13"/>
      <c r="I19" s="14"/>
    </row>
    <row r="20" spans="1:15" ht="26.25" x14ac:dyDescent="0.25">
      <c r="A20" s="10"/>
      <c r="B20" s="11" t="s">
        <v>31</v>
      </c>
      <c r="C20" s="12"/>
      <c r="D20" s="12"/>
      <c r="E20" s="12" t="s">
        <v>17</v>
      </c>
      <c r="H20" s="13">
        <f>COUNTA(C20:E20)</f>
        <v>1</v>
      </c>
      <c r="I20" s="14" t="str">
        <f>IF(H20=1,"OK","VALORIZZARE UN LIVELLO")</f>
        <v>OK</v>
      </c>
    </row>
    <row r="21" spans="1:15" ht="15" x14ac:dyDescent="0.25">
      <c r="A21" s="8">
        <v>9</v>
      </c>
      <c r="B21" s="8" t="s">
        <v>32</v>
      </c>
      <c r="C21" s="9" t="s">
        <v>13</v>
      </c>
      <c r="D21" s="9" t="s">
        <v>14</v>
      </c>
      <c r="E21" s="9" t="s">
        <v>15</v>
      </c>
      <c r="H21" s="13"/>
      <c r="I21" s="14"/>
    </row>
    <row r="22" spans="1:15" ht="26.25" x14ac:dyDescent="0.25">
      <c r="A22" s="10"/>
      <c r="B22" s="11" t="s">
        <v>33</v>
      </c>
      <c r="C22" s="15"/>
      <c r="D22" s="15" t="s">
        <v>17</v>
      </c>
      <c r="E22" s="15"/>
      <c r="H22" s="13">
        <f>COUNTA(C22:E22)</f>
        <v>1</v>
      </c>
      <c r="I22" s="14" t="str">
        <f>IF(H22=1,"OK","VALORIZZARE UN LIVELLO")</f>
        <v>OK</v>
      </c>
    </row>
    <row r="23" spans="1:15" ht="15" x14ac:dyDescent="0.25">
      <c r="C23" s="16" t="s">
        <v>13</v>
      </c>
      <c r="D23" s="16" t="s">
        <v>14</v>
      </c>
      <c r="E23" s="16" t="s">
        <v>15</v>
      </c>
      <c r="H23" s="13"/>
      <c r="I23" s="14"/>
    </row>
    <row r="24" spans="1:15" ht="15" x14ac:dyDescent="0.25">
      <c r="B24" s="17" t="s">
        <v>34</v>
      </c>
      <c r="C24" s="18">
        <f>COUNTA(C6,C8,C10,C12,C14,C16,C18,C20,C22)</f>
        <v>0</v>
      </c>
      <c r="D24" s="18">
        <f>COUNTA(D6,D8,D10,D12,D14,D16,D18,D20,D22)</f>
        <v>3</v>
      </c>
      <c r="E24" s="18">
        <f>COUNTA(E6,E8,E10,E12,E14,E16,E18,E20,E22)</f>
        <v>6</v>
      </c>
      <c r="H24" s="13">
        <f>SUM(C24:E24)</f>
        <v>9</v>
      </c>
      <c r="I24" s="14" t="str">
        <f>IF(H24=9,"OK","ERRORE TOTALI")</f>
        <v>OK</v>
      </c>
      <c r="L24" s="2" t="s">
        <v>35</v>
      </c>
    </row>
    <row r="25" spans="1:15" ht="15" x14ac:dyDescent="0.25">
      <c r="H25" s="13"/>
      <c r="I25" s="14"/>
    </row>
    <row r="26" spans="1:15" ht="15.75" customHeight="1" x14ac:dyDescent="0.25">
      <c r="A26" s="188" t="s">
        <v>36</v>
      </c>
      <c r="B26" s="188"/>
      <c r="C26" s="189" t="s">
        <v>11</v>
      </c>
      <c r="D26" s="189"/>
      <c r="E26" s="189"/>
      <c r="H26" s="13"/>
      <c r="I26" s="14"/>
    </row>
    <row r="27" spans="1:15" ht="15" x14ac:dyDescent="0.25">
      <c r="A27" s="19">
        <v>1</v>
      </c>
      <c r="B27" s="20" t="s">
        <v>37</v>
      </c>
      <c r="C27" s="9" t="s">
        <v>13</v>
      </c>
      <c r="D27" s="9" t="s">
        <v>14</v>
      </c>
      <c r="E27" s="9" t="s">
        <v>15</v>
      </c>
      <c r="H27" s="13"/>
      <c r="I27" s="14"/>
    </row>
    <row r="28" spans="1:15" ht="39.75" customHeight="1" x14ac:dyDescent="0.25">
      <c r="A28" s="21"/>
      <c r="B28" s="22" t="s">
        <v>38</v>
      </c>
      <c r="C28" s="12"/>
      <c r="D28" s="12"/>
      <c r="E28" s="12" t="s">
        <v>17</v>
      </c>
      <c r="H28" s="13">
        <f>COUNTA(C28:E28)</f>
        <v>1</v>
      </c>
      <c r="I28" s="14" t="str">
        <f>IF(H28=1,"OK","VALORIZZARE UN LIVELLO")</f>
        <v>OK</v>
      </c>
      <c r="J28" s="190"/>
      <c r="K28" s="190"/>
      <c r="L28" s="190"/>
      <c r="M28" s="190"/>
      <c r="N28" s="190"/>
      <c r="O28" s="190"/>
    </row>
    <row r="29" spans="1:15" ht="15" x14ac:dyDescent="0.25">
      <c r="A29" s="19">
        <v>2</v>
      </c>
      <c r="B29" s="20" t="s">
        <v>39</v>
      </c>
      <c r="C29" s="9" t="s">
        <v>13</v>
      </c>
      <c r="D29" s="9" t="s">
        <v>14</v>
      </c>
      <c r="E29" s="9" t="s">
        <v>15</v>
      </c>
      <c r="H29" s="13"/>
      <c r="I29" s="14"/>
    </row>
    <row r="30" spans="1:15" ht="26.25" x14ac:dyDescent="0.25">
      <c r="A30" s="21"/>
      <c r="B30" s="22" t="s">
        <v>40</v>
      </c>
      <c r="C30" s="12"/>
      <c r="D30" s="12"/>
      <c r="E30" s="12" t="s">
        <v>17</v>
      </c>
      <c r="H30" s="13">
        <f>COUNTA(C30:E30)</f>
        <v>1</v>
      </c>
      <c r="I30" s="14" t="str">
        <f>IF(H30=1,"OK","VALORIZZARE UN LIVELLO")</f>
        <v>OK</v>
      </c>
    </row>
    <row r="31" spans="1:15" ht="15" x14ac:dyDescent="0.25">
      <c r="A31" s="19">
        <v>3</v>
      </c>
      <c r="B31" s="20" t="s">
        <v>41</v>
      </c>
      <c r="C31" s="9" t="s">
        <v>13</v>
      </c>
      <c r="D31" s="9" t="s">
        <v>14</v>
      </c>
      <c r="E31" s="9" t="s">
        <v>15</v>
      </c>
      <c r="H31" s="13"/>
      <c r="I31" s="14"/>
    </row>
    <row r="32" spans="1:15" ht="26.25" x14ac:dyDescent="0.25">
      <c r="A32" s="21"/>
      <c r="B32" s="22" t="s">
        <v>42</v>
      </c>
      <c r="C32" s="12"/>
      <c r="D32" s="12"/>
      <c r="E32" s="12" t="s">
        <v>17</v>
      </c>
      <c r="H32" s="13">
        <f>COUNTA(C32:E32)</f>
        <v>1</v>
      </c>
      <c r="I32" s="14" t="str">
        <f>IF(H32=1,"OK","VALORIZZARE UN LIVELLO")</f>
        <v>OK</v>
      </c>
    </row>
    <row r="33" spans="1:16" ht="15" x14ac:dyDescent="0.25">
      <c r="A33" s="19">
        <v>4</v>
      </c>
      <c r="B33" s="20" t="s">
        <v>43</v>
      </c>
      <c r="C33" s="9" t="s">
        <v>13</v>
      </c>
      <c r="D33" s="9" t="s">
        <v>14</v>
      </c>
      <c r="E33" s="9" t="s">
        <v>15</v>
      </c>
      <c r="H33" s="13"/>
      <c r="I33" s="14"/>
    </row>
    <row r="34" spans="1:16" ht="39" x14ac:dyDescent="0.25">
      <c r="A34" s="21"/>
      <c r="B34" s="23" t="s">
        <v>44</v>
      </c>
      <c r="C34" s="12"/>
      <c r="D34" s="12"/>
      <c r="E34" s="12" t="s">
        <v>17</v>
      </c>
      <c r="H34" s="13">
        <f>COUNTA(C34:E34)</f>
        <v>1</v>
      </c>
      <c r="I34" s="14" t="str">
        <f>IF(H34=1,"OK","VALORIZZARE UN LIVELLO")</f>
        <v>OK</v>
      </c>
    </row>
    <row r="35" spans="1:16" ht="15" x14ac:dyDescent="0.25">
      <c r="C35" s="24" t="s">
        <v>13</v>
      </c>
      <c r="D35" s="24" t="s">
        <v>14</v>
      </c>
      <c r="E35" s="24" t="s">
        <v>15</v>
      </c>
      <c r="H35" s="13"/>
      <c r="I35" s="14"/>
    </row>
    <row r="36" spans="1:16" ht="15" x14ac:dyDescent="0.25">
      <c r="B36" s="25" t="s">
        <v>45</v>
      </c>
      <c r="C36" s="18">
        <f>COUNTA(C28,C30,C32,C34)</f>
        <v>0</v>
      </c>
      <c r="D36" s="18">
        <f>COUNTA(D28,D30,D32,D34)</f>
        <v>0</v>
      </c>
      <c r="E36" s="18">
        <f>COUNTA(E28,E30,E32,E34)</f>
        <v>4</v>
      </c>
      <c r="H36" s="13">
        <f>SUM(C36:E36)</f>
        <v>4</v>
      </c>
      <c r="I36" s="14" t="str">
        <f>IF(H36=4,"OK","ERRORE TOTALI")</f>
        <v>OK</v>
      </c>
      <c r="L36" s="2" t="s">
        <v>35</v>
      </c>
    </row>
    <row r="38" spans="1:16" ht="15.75" x14ac:dyDescent="0.25">
      <c r="B38" s="26" t="s">
        <v>46</v>
      </c>
      <c r="C38" s="16" t="s">
        <v>13</v>
      </c>
      <c r="D38" s="16" t="s">
        <v>14</v>
      </c>
      <c r="E38" s="16" t="s">
        <v>15</v>
      </c>
      <c r="F38" s="16" t="s">
        <v>47</v>
      </c>
    </row>
    <row r="39" spans="1:16" x14ac:dyDescent="0.2">
      <c r="B39" s="27" t="s">
        <v>3</v>
      </c>
      <c r="C39" s="28">
        <f>C24*C57</f>
        <v>0</v>
      </c>
      <c r="D39" s="28">
        <f>D24*D57</f>
        <v>18</v>
      </c>
      <c r="E39" s="28">
        <f>E24*E57</f>
        <v>18</v>
      </c>
      <c r="F39" s="29">
        <f>SUM(C39:E39)</f>
        <v>36</v>
      </c>
      <c r="G39" s="28" t="str">
        <f>IF(F39&lt;C63,"BASSO",(IF(F39&lt;C62,"MEDIO","ALTO")))</f>
        <v>BASSO</v>
      </c>
    </row>
    <row r="40" spans="1:16" x14ac:dyDescent="0.2">
      <c r="B40" s="30" t="s">
        <v>4</v>
      </c>
      <c r="C40" s="31">
        <f>C36*C58</f>
        <v>0</v>
      </c>
      <c r="D40" s="31">
        <f>D36*D58</f>
        <v>0</v>
      </c>
      <c r="E40" s="31">
        <f>E36*E58</f>
        <v>8</v>
      </c>
      <c r="F40" s="32">
        <f>SUM(C40:E40)</f>
        <v>8</v>
      </c>
      <c r="G40" s="31" t="str">
        <f>IF(F40&lt;C68,"BASSO",(IF(F40&lt;C67,"MEDIO","ALTO")))</f>
        <v>BASSO</v>
      </c>
    </row>
    <row r="41" spans="1:16" ht="15.75" x14ac:dyDescent="0.25">
      <c r="B41" s="33" t="s">
        <v>48</v>
      </c>
      <c r="C41" s="34"/>
      <c r="D41" s="34"/>
      <c r="E41" s="34"/>
      <c r="F41" s="34"/>
      <c r="G41" s="34" t="str">
        <f>IF(I44=2,J44,(IF(I45=2,J45,(IF(I46=2,J46,(IF(I47=2,J47,(IF(I48=2,J48,(IF(I49=2,J49,(IF(I50=2,J50,(IF(I51=2,J51,J52)))))))))))))))</f>
        <v>MINIMO</v>
      </c>
    </row>
    <row r="42" spans="1:16" ht="13.5" customHeight="1" x14ac:dyDescent="0.2">
      <c r="K42" s="191" t="s">
        <v>49</v>
      </c>
      <c r="L42" s="191"/>
      <c r="M42" s="191"/>
      <c r="N42" s="191"/>
      <c r="O42" s="191"/>
      <c r="P42" s="191"/>
    </row>
    <row r="43" spans="1:16" ht="25.5" x14ac:dyDescent="0.2">
      <c r="B43" s="35"/>
      <c r="C43" s="35" t="s">
        <v>50</v>
      </c>
      <c r="D43" s="35" t="s">
        <v>51</v>
      </c>
      <c r="E43" s="35" t="s">
        <v>52</v>
      </c>
      <c r="F43" s="35"/>
      <c r="G43" s="35"/>
      <c r="H43" s="35"/>
      <c r="I43" s="35"/>
      <c r="J43" s="35"/>
      <c r="K43" s="36" t="s">
        <v>53</v>
      </c>
      <c r="L43" s="37"/>
      <c r="M43" s="37" t="s">
        <v>54</v>
      </c>
      <c r="N43" s="37"/>
      <c r="O43" s="37" t="s">
        <v>55</v>
      </c>
      <c r="P43" s="38"/>
    </row>
    <row r="44" spans="1:16" x14ac:dyDescent="0.2">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x14ac:dyDescent="0.2">
      <c r="B45" s="35"/>
      <c r="C45" s="35" t="s">
        <v>13</v>
      </c>
      <c r="D45" s="35" t="s">
        <v>14</v>
      </c>
      <c r="E45" s="35" t="s">
        <v>58</v>
      </c>
      <c r="F45" s="35"/>
      <c r="G45" s="35">
        <f>IF(G39=C45,1,0)</f>
        <v>0</v>
      </c>
      <c r="H45" s="35">
        <f>IF(G40=D45,1,0)</f>
        <v>0</v>
      </c>
      <c r="I45" s="35">
        <f t="shared" si="0"/>
        <v>0</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x14ac:dyDescent="0.2">
      <c r="B46" s="35"/>
      <c r="C46" s="35" t="s">
        <v>14</v>
      </c>
      <c r="D46" s="35" t="s">
        <v>13</v>
      </c>
      <c r="E46" s="35" t="s">
        <v>58</v>
      </c>
      <c r="F46" s="35"/>
      <c r="G46" s="35">
        <f>IF(G39=C46,1,0)</f>
        <v>0</v>
      </c>
      <c r="H46" s="35">
        <f>IF(G40=D46,1,0)</f>
        <v>0</v>
      </c>
      <c r="I46" s="35">
        <f t="shared" si="0"/>
        <v>0</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x14ac:dyDescent="0.2">
      <c r="B47" s="35"/>
      <c r="C47" s="35" t="s">
        <v>13</v>
      </c>
      <c r="D47" s="35" t="s">
        <v>15</v>
      </c>
      <c r="E47" s="35" t="s">
        <v>14</v>
      </c>
      <c r="F47" s="35"/>
      <c r="G47" s="35">
        <f>IF(G39=C47,1,0)</f>
        <v>0</v>
      </c>
      <c r="H47" s="35">
        <f>IF(G40=D47,1,0)</f>
        <v>1</v>
      </c>
      <c r="I47" s="35">
        <f t="shared" si="0"/>
        <v>1</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x14ac:dyDescent="0.2">
      <c r="B48" s="35"/>
      <c r="C48" s="35" t="s">
        <v>14</v>
      </c>
      <c r="D48" s="35" t="s">
        <v>14</v>
      </c>
      <c r="E48" s="35" t="s">
        <v>14</v>
      </c>
      <c r="F48" s="35"/>
      <c r="G48" s="35">
        <f>IF(G39=C48,1,0)</f>
        <v>0</v>
      </c>
      <c r="H48" s="35">
        <f>IF(G40=D48,1,0)</f>
        <v>0</v>
      </c>
      <c r="I48" s="35">
        <f t="shared" si="0"/>
        <v>0</v>
      </c>
      <c r="J48" s="35" t="str">
        <f t="shared" si="1"/>
        <v xml:space="preserve">  </v>
      </c>
      <c r="K48" s="45" t="s">
        <v>59</v>
      </c>
      <c r="L48" s="46" t="str">
        <f t="shared" si="2"/>
        <v xml:space="preserve"> </v>
      </c>
      <c r="M48" s="47" t="s">
        <v>59</v>
      </c>
      <c r="N48" s="46" t="str">
        <f t="shared" si="3"/>
        <v xml:space="preserve"> </v>
      </c>
      <c r="O48" s="47" t="s">
        <v>59</v>
      </c>
      <c r="P48" s="46" t="str">
        <f t="shared" si="4"/>
        <v xml:space="preserve"> </v>
      </c>
    </row>
    <row r="49" spans="2:16" x14ac:dyDescent="0.2">
      <c r="B49" s="35"/>
      <c r="C49" s="35" t="s">
        <v>15</v>
      </c>
      <c r="D49" s="35" t="s">
        <v>13</v>
      </c>
      <c r="E49" s="35" t="s">
        <v>14</v>
      </c>
      <c r="F49" s="35"/>
      <c r="G49" s="35">
        <f>IF(G39=C49,1,0)</f>
        <v>1</v>
      </c>
      <c r="H49" s="35">
        <f>IF(G40=D49,1,0)</f>
        <v>0</v>
      </c>
      <c r="I49" s="35">
        <f t="shared" si="0"/>
        <v>1</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2:16" x14ac:dyDescent="0.2">
      <c r="B50" s="35"/>
      <c r="C50" s="35" t="s">
        <v>14</v>
      </c>
      <c r="D50" s="35" t="s">
        <v>15</v>
      </c>
      <c r="E50" s="35" t="s">
        <v>15</v>
      </c>
      <c r="F50" s="35"/>
      <c r="G50" s="35">
        <f>IF(G39=C50,1,0)</f>
        <v>0</v>
      </c>
      <c r="H50" s="35">
        <f>IF(G40=D50,1,0)</f>
        <v>1</v>
      </c>
      <c r="I50" s="35">
        <f t="shared" si="0"/>
        <v>1</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2:16" x14ac:dyDescent="0.2">
      <c r="B51" s="35"/>
      <c r="C51" s="35" t="s">
        <v>15</v>
      </c>
      <c r="D51" s="35" t="s">
        <v>14</v>
      </c>
      <c r="E51" s="35" t="s">
        <v>15</v>
      </c>
      <c r="F51" s="35"/>
      <c r="G51" s="35">
        <f>IF(G39=C51,1,0)</f>
        <v>1</v>
      </c>
      <c r="H51" s="35">
        <f>IF(G40=D51,1,0)</f>
        <v>0</v>
      </c>
      <c r="I51" s="35">
        <f t="shared" si="0"/>
        <v>1</v>
      </c>
      <c r="J51" s="35" t="str">
        <f t="shared" si="1"/>
        <v xml:space="preserve">  </v>
      </c>
      <c r="K51" s="48" t="s">
        <v>62</v>
      </c>
      <c r="L51" s="49" t="str">
        <f t="shared" si="2"/>
        <v xml:space="preserve"> </v>
      </c>
      <c r="M51" s="50" t="s">
        <v>59</v>
      </c>
      <c r="N51" s="49" t="str">
        <f t="shared" si="3"/>
        <v xml:space="preserve"> </v>
      </c>
      <c r="O51" s="50" t="s">
        <v>62</v>
      </c>
      <c r="P51" s="49" t="str">
        <f t="shared" si="4"/>
        <v xml:space="preserve"> </v>
      </c>
    </row>
    <row r="52" spans="2:16" x14ac:dyDescent="0.2">
      <c r="B52" s="35"/>
      <c r="C52" s="35" t="s">
        <v>15</v>
      </c>
      <c r="D52" s="35" t="s">
        <v>15</v>
      </c>
      <c r="E52" s="35" t="s">
        <v>63</v>
      </c>
      <c r="F52" s="35"/>
      <c r="G52" s="35">
        <f>IF(G39=C52,1,0)</f>
        <v>1</v>
      </c>
      <c r="H52" s="35">
        <f>IF(G40=D52,1,0)</f>
        <v>1</v>
      </c>
      <c r="I52" s="35">
        <f t="shared" si="0"/>
        <v>2</v>
      </c>
      <c r="J52" s="35" t="str">
        <f t="shared" si="1"/>
        <v>MINIMO</v>
      </c>
      <c r="K52" s="51" t="s">
        <v>62</v>
      </c>
      <c r="L52" s="52" t="str">
        <f t="shared" si="2"/>
        <v>x</v>
      </c>
      <c r="M52" s="53" t="s">
        <v>62</v>
      </c>
      <c r="N52" s="52" t="str">
        <f t="shared" si="3"/>
        <v>x</v>
      </c>
      <c r="O52" s="53" t="s">
        <v>64</v>
      </c>
      <c r="P52" s="52" t="str">
        <f t="shared" si="4"/>
        <v>x</v>
      </c>
    </row>
    <row r="53" spans="2:16" x14ac:dyDescent="0.2">
      <c r="B53" s="35"/>
      <c r="C53" s="35"/>
      <c r="D53" s="35"/>
      <c r="E53" s="35"/>
      <c r="F53" s="35"/>
      <c r="G53" s="35"/>
      <c r="H53" s="35"/>
      <c r="I53" s="35"/>
      <c r="J53" s="35"/>
    </row>
    <row r="56" spans="2:16" x14ac:dyDescent="0.2">
      <c r="B56" s="54" t="s">
        <v>65</v>
      </c>
      <c r="C56" s="16" t="s">
        <v>13</v>
      </c>
      <c r="D56" s="16" t="s">
        <v>14</v>
      </c>
      <c r="E56" s="16" t="s">
        <v>15</v>
      </c>
      <c r="G56" s="55" t="s">
        <v>66</v>
      </c>
      <c r="H56" s="55" t="s">
        <v>67</v>
      </c>
      <c r="I56" s="55" t="s">
        <v>68</v>
      </c>
      <c r="J56" s="56"/>
      <c r="K56" s="56"/>
      <c r="L56" s="57"/>
      <c r="M56" s="57"/>
      <c r="N56" s="57"/>
      <c r="O56" s="57"/>
    </row>
    <row r="57" spans="2:16" x14ac:dyDescent="0.2">
      <c r="B57" s="54" t="s">
        <v>3</v>
      </c>
      <c r="C57" s="58">
        <v>9</v>
      </c>
      <c r="D57" s="58">
        <v>6</v>
      </c>
      <c r="E57" s="58">
        <v>3</v>
      </c>
      <c r="G57" s="55">
        <f>C57*9</f>
        <v>81</v>
      </c>
      <c r="H57" s="55">
        <f>D57*9</f>
        <v>54</v>
      </c>
      <c r="I57" s="55">
        <f>E57*9</f>
        <v>27</v>
      </c>
      <c r="J57" s="56"/>
      <c r="K57" s="56"/>
      <c r="L57" s="57"/>
      <c r="M57" s="57"/>
      <c r="N57" s="57"/>
      <c r="O57" s="57"/>
    </row>
    <row r="58" spans="2:16" x14ac:dyDescent="0.2">
      <c r="B58" s="54" t="s">
        <v>4</v>
      </c>
      <c r="C58" s="58">
        <v>6</v>
      </c>
      <c r="D58" s="58">
        <v>4</v>
      </c>
      <c r="E58" s="58">
        <v>2</v>
      </c>
      <c r="G58" s="55">
        <f>C58*4</f>
        <v>24</v>
      </c>
      <c r="H58" s="55">
        <f>D58*4</f>
        <v>16</v>
      </c>
      <c r="I58" s="55">
        <f>E58*4</f>
        <v>8</v>
      </c>
      <c r="J58" s="57"/>
      <c r="K58" s="57"/>
      <c r="L58" s="57"/>
      <c r="M58" s="57"/>
      <c r="N58" s="57"/>
      <c r="O58" s="57"/>
    </row>
    <row r="59" spans="2:16" x14ac:dyDescent="0.2">
      <c r="C59" s="59"/>
      <c r="D59" s="59"/>
      <c r="E59" s="59"/>
      <c r="J59" s="57"/>
      <c r="K59" s="57"/>
      <c r="L59" s="60"/>
      <c r="M59" s="57"/>
      <c r="N59" s="57"/>
      <c r="O59" s="57"/>
    </row>
    <row r="60" spans="2:16" x14ac:dyDescent="0.2">
      <c r="C60" s="59"/>
      <c r="D60" s="59"/>
      <c r="E60" s="59"/>
      <c r="J60" s="57"/>
      <c r="K60" s="57"/>
      <c r="L60" s="61"/>
      <c r="M60" s="57"/>
      <c r="N60" s="57"/>
      <c r="O60" s="57"/>
    </row>
    <row r="61" spans="2:16" x14ac:dyDescent="0.2">
      <c r="B61" s="62" t="s">
        <v>69</v>
      </c>
      <c r="C61" s="59"/>
      <c r="D61" s="59"/>
      <c r="E61" s="59"/>
      <c r="J61" s="57"/>
      <c r="K61" s="57"/>
      <c r="L61" s="61"/>
      <c r="M61" s="57"/>
      <c r="N61" s="57"/>
      <c r="O61" s="57"/>
    </row>
    <row r="62" spans="2:16" x14ac:dyDescent="0.2">
      <c r="B62" s="63" t="s">
        <v>70</v>
      </c>
      <c r="C62" s="58">
        <v>61</v>
      </c>
      <c r="D62" s="64" t="s">
        <v>71</v>
      </c>
      <c r="E62" s="65">
        <f>G57</f>
        <v>81</v>
      </c>
      <c r="J62" s="57"/>
      <c r="K62" s="57"/>
      <c r="L62" s="61"/>
      <c r="M62" s="57"/>
      <c r="N62" s="57"/>
      <c r="O62" s="57"/>
    </row>
    <row r="63" spans="2:16" x14ac:dyDescent="0.2">
      <c r="B63" s="63" t="s">
        <v>72</v>
      </c>
      <c r="C63" s="58">
        <v>40</v>
      </c>
      <c r="D63" s="64" t="s">
        <v>71</v>
      </c>
      <c r="E63" s="58">
        <v>60</v>
      </c>
      <c r="J63" s="57"/>
      <c r="K63" s="57"/>
      <c r="L63" s="60"/>
      <c r="M63" s="57"/>
      <c r="N63" s="57"/>
      <c r="O63" s="57"/>
    </row>
    <row r="64" spans="2:16" x14ac:dyDescent="0.2">
      <c r="B64" s="63" t="s">
        <v>73</v>
      </c>
      <c r="C64" s="65">
        <f>I57</f>
        <v>27</v>
      </c>
      <c r="D64" s="64" t="s">
        <v>71</v>
      </c>
      <c r="E64" s="58">
        <v>39</v>
      </c>
      <c r="J64" s="57"/>
      <c r="K64" s="57"/>
      <c r="L64" s="61"/>
      <c r="M64" s="57"/>
      <c r="N64" s="57"/>
      <c r="O64" s="57"/>
    </row>
    <row r="65" spans="2:15" x14ac:dyDescent="0.2">
      <c r="B65" s="54"/>
      <c r="C65" s="59"/>
      <c r="D65" s="59"/>
      <c r="E65" s="59"/>
      <c r="J65" s="57"/>
      <c r="K65" s="57"/>
      <c r="L65" s="61"/>
      <c r="M65" s="57"/>
      <c r="N65" s="57"/>
      <c r="O65" s="57"/>
    </row>
    <row r="66" spans="2:15" x14ac:dyDescent="0.2">
      <c r="B66" s="62" t="s">
        <v>74</v>
      </c>
      <c r="C66" s="59"/>
      <c r="D66" s="59"/>
      <c r="E66" s="59"/>
      <c r="J66" s="57"/>
      <c r="K66" s="57"/>
      <c r="L66" s="61"/>
      <c r="M66" s="57"/>
      <c r="N66" s="57"/>
      <c r="O66" s="57"/>
    </row>
    <row r="67" spans="2:15" x14ac:dyDescent="0.2">
      <c r="B67" s="63" t="s">
        <v>70</v>
      </c>
      <c r="C67" s="58">
        <v>18</v>
      </c>
      <c r="D67" s="64" t="s">
        <v>71</v>
      </c>
      <c r="E67" s="65">
        <f>G58</f>
        <v>24</v>
      </c>
    </row>
    <row r="68" spans="2:15" x14ac:dyDescent="0.2">
      <c r="B68" s="63" t="s">
        <v>72</v>
      </c>
      <c r="C68" s="58">
        <v>11</v>
      </c>
      <c r="D68" s="64" t="s">
        <v>71</v>
      </c>
      <c r="E68" s="58">
        <v>17</v>
      </c>
    </row>
    <row r="69" spans="2:15" x14ac:dyDescent="0.2">
      <c r="B69" s="63" t="s">
        <v>73</v>
      </c>
      <c r="C69" s="65">
        <f>I58</f>
        <v>8</v>
      </c>
      <c r="D69" s="64" t="s">
        <v>71</v>
      </c>
      <c r="E69" s="58">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K42:P42"/>
    <mergeCell ref="A4:B4"/>
    <mergeCell ref="C4:E4"/>
    <mergeCell ref="A26:B26"/>
    <mergeCell ref="C26:E26"/>
    <mergeCell ref="J28:O28"/>
  </mergeCells>
  <pageMargins left="0.2361111111111111" right="0.31527777777777777" top="0.35416666666666669" bottom="0.31527777777777777" header="0.51180555555555551" footer="0.51180555555555551"/>
  <pageSetup paperSize="9" scale="8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zoomScale="140" zoomScaleNormal="140" workbookViewId="0">
      <selection activeCell="B2" sqref="B2"/>
    </sheetView>
  </sheetViews>
  <sheetFormatPr defaultRowHeight="12.75" x14ac:dyDescent="0.2"/>
  <cols>
    <col min="1" max="1" width="3.28515625" style="2" customWidth="1"/>
    <col min="2" max="2" width="76.140625" style="2" customWidth="1"/>
    <col min="3" max="3" width="5.140625" style="2" customWidth="1"/>
    <col min="4" max="4" width="6.7109375" style="2" bestFit="1" customWidth="1"/>
    <col min="5" max="5" width="8" style="2" bestFit="1"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138</v>
      </c>
      <c r="C2" s="5"/>
      <c r="D2" s="5"/>
      <c r="E2" s="5"/>
    </row>
    <row r="3" spans="1:9" ht="40.5" customHeight="1" x14ac:dyDescent="0.25">
      <c r="B3" s="66" t="s">
        <v>104</v>
      </c>
      <c r="C3" s="7"/>
      <c r="D3" s="7"/>
      <c r="E3" s="7"/>
    </row>
    <row r="4" spans="1:9" ht="13.9" customHeight="1" x14ac:dyDescent="0.2">
      <c r="A4" s="187" t="s">
        <v>10</v>
      </c>
      <c r="B4" s="187"/>
      <c r="C4" s="187" t="s">
        <v>11</v>
      </c>
      <c r="D4" s="187"/>
      <c r="E4" s="187"/>
    </row>
    <row r="5" spans="1:9" x14ac:dyDescent="0.2">
      <c r="A5" s="8">
        <v>1</v>
      </c>
      <c r="B5" s="8" t="s">
        <v>12</v>
      </c>
      <c r="C5" s="9" t="s">
        <v>13</v>
      </c>
      <c r="D5" s="9" t="s">
        <v>14</v>
      </c>
      <c r="E5" s="9" t="s">
        <v>15</v>
      </c>
    </row>
    <row r="6" spans="1:9" ht="39" x14ac:dyDescent="0.25">
      <c r="A6" s="10"/>
      <c r="B6" s="11" t="s">
        <v>16</v>
      </c>
      <c r="C6" s="12"/>
      <c r="D6" s="12"/>
      <c r="E6" s="12" t="s">
        <v>17</v>
      </c>
      <c r="H6" s="13">
        <f>COUNTA(C6:E6)</f>
        <v>1</v>
      </c>
      <c r="I6" s="14" t="str">
        <f>IF(H6=1,"OK","VALORIZZARE UN LIVELLO")</f>
        <v>OK</v>
      </c>
    </row>
    <row r="7" spans="1:9" ht="15" x14ac:dyDescent="0.25">
      <c r="A7" s="8">
        <v>2</v>
      </c>
      <c r="B7" s="8" t="s">
        <v>18</v>
      </c>
      <c r="C7" s="9" t="s">
        <v>13</v>
      </c>
      <c r="D7" s="9" t="s">
        <v>14</v>
      </c>
      <c r="E7" s="9" t="s">
        <v>15</v>
      </c>
      <c r="H7" s="13"/>
      <c r="I7" s="14"/>
    </row>
    <row r="8" spans="1:9" ht="26.25" x14ac:dyDescent="0.25">
      <c r="A8" s="10"/>
      <c r="B8" s="11" t="s">
        <v>19</v>
      </c>
      <c r="C8" s="12"/>
      <c r="D8" s="12"/>
      <c r="E8" s="12" t="s">
        <v>17</v>
      </c>
      <c r="H8" s="13">
        <f>COUNTA(C8:E8)</f>
        <v>1</v>
      </c>
      <c r="I8" s="14" t="str">
        <f>IF(H8=1,"OK","VALORIZZARE UN LIVELLO")</f>
        <v>OK</v>
      </c>
    </row>
    <row r="9" spans="1:9" ht="15" x14ac:dyDescent="0.25">
      <c r="A9" s="8">
        <v>3</v>
      </c>
      <c r="B9" s="8" t="s">
        <v>20</v>
      </c>
      <c r="C9" s="9" t="s">
        <v>13</v>
      </c>
      <c r="D9" s="9" t="s">
        <v>14</v>
      </c>
      <c r="E9" s="9" t="s">
        <v>15</v>
      </c>
      <c r="H9" s="13"/>
      <c r="I9" s="14"/>
    </row>
    <row r="10" spans="1:9" ht="26.25" x14ac:dyDescent="0.25">
      <c r="A10" s="10"/>
      <c r="B10" s="11" t="s">
        <v>21</v>
      </c>
      <c r="C10" s="12"/>
      <c r="D10" s="12"/>
      <c r="E10" s="12" t="s">
        <v>17</v>
      </c>
      <c r="H10" s="13">
        <f>COUNTA(C10:E10)</f>
        <v>1</v>
      </c>
      <c r="I10" s="14" t="str">
        <f>IF(H10=1,"OK","VALORIZZARE UN LIVELLO")</f>
        <v>OK</v>
      </c>
    </row>
    <row r="11" spans="1:9" ht="15" x14ac:dyDescent="0.25">
      <c r="A11" s="8">
        <v>4</v>
      </c>
      <c r="B11" s="8" t="s">
        <v>22</v>
      </c>
      <c r="C11" s="9" t="s">
        <v>13</v>
      </c>
      <c r="D11" s="9" t="s">
        <v>14</v>
      </c>
      <c r="E11" s="9" t="s">
        <v>15</v>
      </c>
      <c r="H11" s="13"/>
      <c r="I11" s="14"/>
    </row>
    <row r="12" spans="1:9" ht="51.75" x14ac:dyDescent="0.25">
      <c r="A12" s="10"/>
      <c r="B12" s="11" t="s">
        <v>23</v>
      </c>
      <c r="C12" s="12"/>
      <c r="D12" s="12"/>
      <c r="E12" s="12" t="s">
        <v>75</v>
      </c>
      <c r="H12" s="13">
        <f>COUNTA(C12:E12)</f>
        <v>1</v>
      </c>
      <c r="I12" s="14" t="str">
        <f>IF(H12=1,"OK","VALORIZZARE UN LIVELLO")</f>
        <v>OK</v>
      </c>
    </row>
    <row r="13" spans="1:9" ht="15" x14ac:dyDescent="0.25">
      <c r="A13" s="8">
        <v>5</v>
      </c>
      <c r="B13" s="8" t="s">
        <v>24</v>
      </c>
      <c r="C13" s="9" t="s">
        <v>13</v>
      </c>
      <c r="D13" s="9" t="s">
        <v>14</v>
      </c>
      <c r="E13" s="9" t="s">
        <v>15</v>
      </c>
      <c r="H13" s="13"/>
      <c r="I13" s="14"/>
    </row>
    <row r="14" spans="1:9" ht="39" x14ac:dyDescent="0.25">
      <c r="A14" s="10"/>
      <c r="B14" s="11" t="s">
        <v>25</v>
      </c>
      <c r="C14" s="12"/>
      <c r="D14" s="12"/>
      <c r="E14" s="12" t="s">
        <v>75</v>
      </c>
      <c r="H14" s="13">
        <f>COUNTA(C14:E14)</f>
        <v>1</v>
      </c>
      <c r="I14" s="14" t="str">
        <f>IF(H14=1,"OK","VALORIZZARE UN LIVELLO")</f>
        <v>OK</v>
      </c>
    </row>
    <row r="15" spans="1:9" ht="34.5" customHeight="1" x14ac:dyDescent="0.25">
      <c r="A15" s="8">
        <v>6</v>
      </c>
      <c r="B15" s="8" t="s">
        <v>26</v>
      </c>
      <c r="C15" s="9" t="s">
        <v>13</v>
      </c>
      <c r="D15" s="9" t="s">
        <v>14</v>
      </c>
      <c r="E15" s="9" t="s">
        <v>15</v>
      </c>
      <c r="H15" s="13"/>
      <c r="I15" s="14"/>
    </row>
    <row r="16" spans="1:9" ht="21" x14ac:dyDescent="0.25">
      <c r="A16" s="10"/>
      <c r="B16" s="11" t="s">
        <v>27</v>
      </c>
      <c r="C16" s="12"/>
      <c r="D16" s="12"/>
      <c r="E16" s="12" t="s">
        <v>75</v>
      </c>
      <c r="H16" s="13">
        <f>COUNTA(C16:E16)</f>
        <v>1</v>
      </c>
      <c r="I16" s="14" t="str">
        <f>IF(H16=1,"OK","VALORIZZARE UN LIVELLO")</f>
        <v>OK</v>
      </c>
    </row>
    <row r="17" spans="1:15" ht="15" x14ac:dyDescent="0.25">
      <c r="A17" s="8">
        <v>7</v>
      </c>
      <c r="B17" s="8" t="s">
        <v>28</v>
      </c>
      <c r="C17" s="9" t="s">
        <v>13</v>
      </c>
      <c r="D17" s="9" t="s">
        <v>14</v>
      </c>
      <c r="E17" s="9" t="s">
        <v>15</v>
      </c>
      <c r="H17" s="13"/>
      <c r="I17" s="14"/>
    </row>
    <row r="18" spans="1:15" ht="54" customHeight="1" x14ac:dyDescent="0.25">
      <c r="A18" s="10"/>
      <c r="B18" s="11" t="s">
        <v>29</v>
      </c>
      <c r="C18" s="12"/>
      <c r="D18" s="12"/>
      <c r="E18" s="12" t="s">
        <v>75</v>
      </c>
      <c r="H18" s="13">
        <f>COUNTA(C18:E18)</f>
        <v>1</v>
      </c>
      <c r="I18" s="14" t="str">
        <f>IF(H18=1,"OK","VALORIZZARE UN LIVELLO")</f>
        <v>OK</v>
      </c>
    </row>
    <row r="19" spans="1:15" ht="15" x14ac:dyDescent="0.25">
      <c r="A19" s="8">
        <v>8</v>
      </c>
      <c r="B19" s="8" t="s">
        <v>30</v>
      </c>
      <c r="C19" s="9" t="s">
        <v>13</v>
      </c>
      <c r="D19" s="9" t="s">
        <v>14</v>
      </c>
      <c r="E19" s="9" t="s">
        <v>15</v>
      </c>
      <c r="H19" s="13"/>
      <c r="I19" s="14"/>
    </row>
    <row r="20" spans="1:15" ht="26.25" x14ac:dyDescent="0.25">
      <c r="A20" s="10"/>
      <c r="B20" s="11" t="s">
        <v>31</v>
      </c>
      <c r="C20" s="12"/>
      <c r="D20" s="12"/>
      <c r="E20" s="12" t="s">
        <v>75</v>
      </c>
      <c r="H20" s="13">
        <f>COUNTA(C20:E20)</f>
        <v>1</v>
      </c>
      <c r="I20" s="14" t="str">
        <f>IF(H20=1,"OK","VALORIZZARE UN LIVELLO")</f>
        <v>OK</v>
      </c>
    </row>
    <row r="21" spans="1:15" ht="15" x14ac:dyDescent="0.25">
      <c r="A21" s="8">
        <v>9</v>
      </c>
      <c r="B21" s="8" t="s">
        <v>32</v>
      </c>
      <c r="C21" s="9" t="s">
        <v>13</v>
      </c>
      <c r="D21" s="9" t="s">
        <v>14</v>
      </c>
      <c r="E21" s="9" t="s">
        <v>15</v>
      </c>
      <c r="H21" s="13"/>
      <c r="I21" s="14"/>
    </row>
    <row r="22" spans="1:15" ht="26.25" x14ac:dyDescent="0.25">
      <c r="A22" s="10"/>
      <c r="B22" s="11" t="s">
        <v>33</v>
      </c>
      <c r="C22" s="15"/>
      <c r="D22" s="15"/>
      <c r="E22" s="15" t="s">
        <v>75</v>
      </c>
      <c r="H22" s="13">
        <f>COUNTA(C22:E22)</f>
        <v>1</v>
      </c>
      <c r="I22" s="14" t="str">
        <f>IF(H22=1,"OK","VALORIZZARE UN LIVELLO")</f>
        <v>OK</v>
      </c>
    </row>
    <row r="23" spans="1:15" ht="15" x14ac:dyDescent="0.25">
      <c r="C23" s="16" t="s">
        <v>13</v>
      </c>
      <c r="D23" s="16" t="s">
        <v>14</v>
      </c>
      <c r="E23" s="16" t="s">
        <v>15</v>
      </c>
      <c r="H23" s="13"/>
      <c r="I23" s="14"/>
    </row>
    <row r="24" spans="1:15" ht="15" x14ac:dyDescent="0.25">
      <c r="B24" s="17" t="s">
        <v>34</v>
      </c>
      <c r="C24" s="18">
        <f>COUNTA(C6,C8,C10,C12,C14,C16,C18,C20,C22)</f>
        <v>0</v>
      </c>
      <c r="D24" s="18">
        <f>COUNTA(D6,D8,D10,D12,D14,D16,D18,D20,D22)</f>
        <v>0</v>
      </c>
      <c r="E24" s="18">
        <f>COUNTA(E6,E8,E10,E12,E14,E16,E18,E20,E22)</f>
        <v>9</v>
      </c>
      <c r="H24" s="13">
        <f>SUM(C24:E24)</f>
        <v>9</v>
      </c>
      <c r="I24" s="14" t="str">
        <f>IF(H24=9,"OK","ERRORE TOTALI")</f>
        <v>OK</v>
      </c>
      <c r="L24" s="2" t="s">
        <v>35</v>
      </c>
    </row>
    <row r="25" spans="1:15" ht="15" x14ac:dyDescent="0.25">
      <c r="H25" s="13"/>
      <c r="I25" s="14"/>
    </row>
    <row r="26" spans="1:15" ht="15.75" customHeight="1" x14ac:dyDescent="0.25">
      <c r="A26" s="188" t="s">
        <v>36</v>
      </c>
      <c r="B26" s="188"/>
      <c r="C26" s="189" t="s">
        <v>11</v>
      </c>
      <c r="D26" s="189"/>
      <c r="E26" s="189"/>
      <c r="H26" s="13"/>
      <c r="I26" s="14"/>
    </row>
    <row r="27" spans="1:15" ht="15" x14ac:dyDescent="0.25">
      <c r="A27" s="19">
        <v>1</v>
      </c>
      <c r="B27" s="20" t="s">
        <v>37</v>
      </c>
      <c r="C27" s="9" t="s">
        <v>13</v>
      </c>
      <c r="D27" s="9" t="s">
        <v>14</v>
      </c>
      <c r="E27" s="9" t="s">
        <v>15</v>
      </c>
      <c r="H27" s="13"/>
      <c r="I27" s="14"/>
    </row>
    <row r="28" spans="1:15" ht="39.75" customHeight="1" x14ac:dyDescent="0.25">
      <c r="A28" s="21"/>
      <c r="B28" s="22" t="s">
        <v>38</v>
      </c>
      <c r="C28" s="12"/>
      <c r="D28" s="12"/>
      <c r="E28" s="12" t="s">
        <v>17</v>
      </c>
      <c r="H28" s="13">
        <f>COUNTA(C28:E28)</f>
        <v>1</v>
      </c>
      <c r="I28" s="14" t="str">
        <f>IF(H28=1,"OK","VALORIZZARE UN LIVELLO")</f>
        <v>OK</v>
      </c>
      <c r="J28" s="190"/>
      <c r="K28" s="190"/>
      <c r="L28" s="190"/>
      <c r="M28" s="190"/>
      <c r="N28" s="190"/>
      <c r="O28" s="190"/>
    </row>
    <row r="29" spans="1:15" ht="15" x14ac:dyDescent="0.25">
      <c r="A29" s="19">
        <v>2</v>
      </c>
      <c r="B29" s="20" t="s">
        <v>39</v>
      </c>
      <c r="C29" s="9" t="s">
        <v>13</v>
      </c>
      <c r="D29" s="9" t="s">
        <v>14</v>
      </c>
      <c r="E29" s="9" t="s">
        <v>15</v>
      </c>
      <c r="H29" s="13"/>
      <c r="I29" s="14"/>
    </row>
    <row r="30" spans="1:15" ht="26.25" x14ac:dyDescent="0.25">
      <c r="A30" s="21"/>
      <c r="B30" s="22" t="s">
        <v>40</v>
      </c>
      <c r="C30" s="12"/>
      <c r="D30" s="12"/>
      <c r="E30" s="12" t="s">
        <v>17</v>
      </c>
      <c r="H30" s="13">
        <f>COUNTA(C30:E30)</f>
        <v>1</v>
      </c>
      <c r="I30" s="14" t="str">
        <f>IF(H30=1,"OK","VALORIZZARE UN LIVELLO")</f>
        <v>OK</v>
      </c>
    </row>
    <row r="31" spans="1:15" ht="15" x14ac:dyDescent="0.25">
      <c r="A31" s="19">
        <v>3</v>
      </c>
      <c r="B31" s="20" t="s">
        <v>41</v>
      </c>
      <c r="C31" s="9" t="s">
        <v>13</v>
      </c>
      <c r="D31" s="9" t="s">
        <v>14</v>
      </c>
      <c r="E31" s="9" t="s">
        <v>15</v>
      </c>
      <c r="H31" s="13"/>
      <c r="I31" s="14"/>
    </row>
    <row r="32" spans="1:15" ht="26.25" x14ac:dyDescent="0.25">
      <c r="A32" s="21"/>
      <c r="B32" s="22" t="s">
        <v>42</v>
      </c>
      <c r="C32" s="12"/>
      <c r="D32" s="12"/>
      <c r="E32" s="12" t="s">
        <v>17</v>
      </c>
      <c r="H32" s="13">
        <f>COUNTA(C32:E32)</f>
        <v>1</v>
      </c>
      <c r="I32" s="14" t="str">
        <f>IF(H32=1,"OK","VALORIZZARE UN LIVELLO")</f>
        <v>OK</v>
      </c>
    </row>
    <row r="33" spans="1:16" ht="15" x14ac:dyDescent="0.25">
      <c r="A33" s="19">
        <v>4</v>
      </c>
      <c r="B33" s="20" t="s">
        <v>43</v>
      </c>
      <c r="C33" s="9" t="s">
        <v>13</v>
      </c>
      <c r="D33" s="9" t="s">
        <v>14</v>
      </c>
      <c r="E33" s="9" t="s">
        <v>15</v>
      </c>
      <c r="H33" s="13"/>
      <c r="I33" s="14"/>
    </row>
    <row r="34" spans="1:16" ht="39" x14ac:dyDescent="0.25">
      <c r="A34" s="21"/>
      <c r="B34" s="23" t="s">
        <v>44</v>
      </c>
      <c r="C34" s="12"/>
      <c r="D34" s="12"/>
      <c r="E34" s="12" t="s">
        <v>17</v>
      </c>
      <c r="H34" s="13">
        <f>COUNTA(C34:E34)</f>
        <v>1</v>
      </c>
      <c r="I34" s="14" t="str">
        <f>IF(H34=1,"OK","VALORIZZARE UN LIVELLO")</f>
        <v>OK</v>
      </c>
    </row>
    <row r="35" spans="1:16" ht="15" x14ac:dyDescent="0.25">
      <c r="C35" s="24" t="s">
        <v>13</v>
      </c>
      <c r="D35" s="24" t="s">
        <v>14</v>
      </c>
      <c r="E35" s="24" t="s">
        <v>15</v>
      </c>
      <c r="H35" s="13"/>
      <c r="I35" s="14"/>
    </row>
    <row r="36" spans="1:16" ht="15" x14ac:dyDescent="0.25">
      <c r="B36" s="25" t="s">
        <v>45</v>
      </c>
      <c r="C36" s="18">
        <f>COUNTA(C28,C30,C32,C34)</f>
        <v>0</v>
      </c>
      <c r="D36" s="18">
        <f>COUNTA(D28,D30,D32,D34)</f>
        <v>0</v>
      </c>
      <c r="E36" s="18">
        <f>COUNTA(E28,E30,E32,E34)</f>
        <v>4</v>
      </c>
      <c r="H36" s="13">
        <f>SUM(C36:E36)</f>
        <v>4</v>
      </c>
      <c r="I36" s="14" t="str">
        <f>IF(H36=4,"OK","ERRORE TOTALI")</f>
        <v>OK</v>
      </c>
      <c r="L36" s="2" t="s">
        <v>35</v>
      </c>
    </row>
    <row r="38" spans="1:16" ht="15.75" x14ac:dyDescent="0.25">
      <c r="B38" s="26" t="s">
        <v>46</v>
      </c>
      <c r="C38" s="16" t="s">
        <v>13</v>
      </c>
      <c r="D38" s="16" t="s">
        <v>14</v>
      </c>
      <c r="E38" s="16" t="s">
        <v>15</v>
      </c>
      <c r="F38" s="16" t="s">
        <v>47</v>
      </c>
    </row>
    <row r="39" spans="1:16" x14ac:dyDescent="0.2">
      <c r="B39" s="27" t="s">
        <v>3</v>
      </c>
      <c r="C39" s="28">
        <f>C24*C57</f>
        <v>0</v>
      </c>
      <c r="D39" s="28">
        <f>D24*D57</f>
        <v>0</v>
      </c>
      <c r="E39" s="28">
        <f>E24*E57</f>
        <v>27</v>
      </c>
      <c r="F39" s="29">
        <f>SUM(C39:E39)</f>
        <v>27</v>
      </c>
      <c r="G39" s="28" t="str">
        <f>IF(F39&lt;C63,"BASSO",(IF(F39&lt;C62,"MEDIO","ALTO")))</f>
        <v>BASSO</v>
      </c>
    </row>
    <row r="40" spans="1:16" x14ac:dyDescent="0.2">
      <c r="B40" s="30" t="s">
        <v>4</v>
      </c>
      <c r="C40" s="31">
        <f>C36*C58</f>
        <v>0</v>
      </c>
      <c r="D40" s="31">
        <f>D36*D58</f>
        <v>0</v>
      </c>
      <c r="E40" s="31">
        <f>E36*E58</f>
        <v>8</v>
      </c>
      <c r="F40" s="32">
        <f>SUM(C40:E40)</f>
        <v>8</v>
      </c>
      <c r="G40" s="31" t="str">
        <f>IF(F40&lt;C68,"BASSO",(IF(F40&lt;C67,"MEDIO","ALTO")))</f>
        <v>BASSO</v>
      </c>
    </row>
    <row r="41" spans="1:16" ht="15.75" x14ac:dyDescent="0.25">
      <c r="B41" s="33" t="s">
        <v>48</v>
      </c>
      <c r="C41" s="34"/>
      <c r="D41" s="34"/>
      <c r="E41" s="34"/>
      <c r="F41" s="34"/>
      <c r="G41" s="34" t="str">
        <f>IF(I44=2,J44,(IF(I45=2,J45,(IF(I46=2,J46,(IF(I47=2,J47,(IF(I48=2,J48,(IF(I49=2,J49,(IF(I50=2,J50,(IF(I51=2,J51,J52)))))))))))))))</f>
        <v>MINIMO</v>
      </c>
    </row>
    <row r="42" spans="1:16" ht="13.5" customHeight="1" x14ac:dyDescent="0.2">
      <c r="K42" s="191" t="s">
        <v>49</v>
      </c>
      <c r="L42" s="191"/>
      <c r="M42" s="191"/>
      <c r="N42" s="191"/>
      <c r="O42" s="191"/>
      <c r="P42" s="191"/>
    </row>
    <row r="43" spans="1:16" ht="25.5" x14ac:dyDescent="0.2">
      <c r="B43" s="35"/>
      <c r="C43" s="35" t="s">
        <v>50</v>
      </c>
      <c r="D43" s="35" t="s">
        <v>51</v>
      </c>
      <c r="E43" s="35" t="s">
        <v>52</v>
      </c>
      <c r="F43" s="35"/>
      <c r="G43" s="35"/>
      <c r="H43" s="35"/>
      <c r="I43" s="35"/>
      <c r="J43" s="35"/>
      <c r="K43" s="36" t="s">
        <v>53</v>
      </c>
      <c r="L43" s="37"/>
      <c r="M43" s="37" t="s">
        <v>54</v>
      </c>
      <c r="N43" s="37"/>
      <c r="O43" s="37" t="s">
        <v>55</v>
      </c>
      <c r="P43" s="38"/>
    </row>
    <row r="44" spans="1:16" x14ac:dyDescent="0.2">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x14ac:dyDescent="0.2">
      <c r="B45" s="35"/>
      <c r="C45" s="35" t="s">
        <v>13</v>
      </c>
      <c r="D45" s="35" t="s">
        <v>14</v>
      </c>
      <c r="E45" s="35" t="s">
        <v>58</v>
      </c>
      <c r="F45" s="35"/>
      <c r="G45" s="35">
        <f>IF(G39=C45,1,0)</f>
        <v>0</v>
      </c>
      <c r="H45" s="35">
        <f>IF(G40=D45,1,0)</f>
        <v>0</v>
      </c>
      <c r="I45" s="35">
        <f t="shared" si="0"/>
        <v>0</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x14ac:dyDescent="0.2">
      <c r="B46" s="35"/>
      <c r="C46" s="35" t="s">
        <v>14</v>
      </c>
      <c r="D46" s="35" t="s">
        <v>13</v>
      </c>
      <c r="E46" s="35" t="s">
        <v>58</v>
      </c>
      <c r="F46" s="35"/>
      <c r="G46" s="35">
        <f>IF(G39=C46,1,0)</f>
        <v>0</v>
      </c>
      <c r="H46" s="35">
        <f>IF(G40=D46,1,0)</f>
        <v>0</v>
      </c>
      <c r="I46" s="35">
        <f t="shared" si="0"/>
        <v>0</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x14ac:dyDescent="0.2">
      <c r="B47" s="35"/>
      <c r="C47" s="35" t="s">
        <v>13</v>
      </c>
      <c r="D47" s="35" t="s">
        <v>15</v>
      </c>
      <c r="E47" s="35" t="s">
        <v>14</v>
      </c>
      <c r="F47" s="35"/>
      <c r="G47" s="35">
        <f>IF(G39=C47,1,0)</f>
        <v>0</v>
      </c>
      <c r="H47" s="35">
        <f>IF(G40=D47,1,0)</f>
        <v>1</v>
      </c>
      <c r="I47" s="35">
        <f t="shared" si="0"/>
        <v>1</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x14ac:dyDescent="0.2">
      <c r="B48" s="35"/>
      <c r="C48" s="35" t="s">
        <v>14</v>
      </c>
      <c r="D48" s="35" t="s">
        <v>14</v>
      </c>
      <c r="E48" s="35" t="s">
        <v>14</v>
      </c>
      <c r="F48" s="35"/>
      <c r="G48" s="35">
        <f>IF(G39=C48,1,0)</f>
        <v>0</v>
      </c>
      <c r="H48" s="35">
        <f>IF(G40=D48,1,0)</f>
        <v>0</v>
      </c>
      <c r="I48" s="35">
        <f t="shared" si="0"/>
        <v>0</v>
      </c>
      <c r="J48" s="35" t="str">
        <f t="shared" si="1"/>
        <v xml:space="preserve">  </v>
      </c>
      <c r="K48" s="45" t="s">
        <v>59</v>
      </c>
      <c r="L48" s="46" t="str">
        <f t="shared" si="2"/>
        <v xml:space="preserve"> </v>
      </c>
      <c r="M48" s="47" t="s">
        <v>59</v>
      </c>
      <c r="N48" s="46" t="str">
        <f t="shared" si="3"/>
        <v xml:space="preserve"> </v>
      </c>
      <c r="O48" s="47" t="s">
        <v>59</v>
      </c>
      <c r="P48" s="46" t="str">
        <f t="shared" si="4"/>
        <v xml:space="preserve"> </v>
      </c>
    </row>
    <row r="49" spans="2:16" x14ac:dyDescent="0.2">
      <c r="B49" s="35"/>
      <c r="C49" s="35" t="s">
        <v>15</v>
      </c>
      <c r="D49" s="35" t="s">
        <v>13</v>
      </c>
      <c r="E49" s="35" t="s">
        <v>14</v>
      </c>
      <c r="F49" s="35"/>
      <c r="G49" s="35">
        <f>IF(G39=C49,1,0)</f>
        <v>1</v>
      </c>
      <c r="H49" s="35">
        <f>IF(G40=D49,1,0)</f>
        <v>0</v>
      </c>
      <c r="I49" s="35">
        <f t="shared" si="0"/>
        <v>1</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2:16" x14ac:dyDescent="0.2">
      <c r="B50" s="35"/>
      <c r="C50" s="35" t="s">
        <v>14</v>
      </c>
      <c r="D50" s="35" t="s">
        <v>15</v>
      </c>
      <c r="E50" s="35" t="s">
        <v>15</v>
      </c>
      <c r="F50" s="35"/>
      <c r="G50" s="35">
        <f>IF(G39=C50,1,0)</f>
        <v>0</v>
      </c>
      <c r="H50" s="35">
        <f>IF(G40=D50,1,0)</f>
        <v>1</v>
      </c>
      <c r="I50" s="35">
        <f t="shared" si="0"/>
        <v>1</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2:16" x14ac:dyDescent="0.2">
      <c r="B51" s="35"/>
      <c r="C51" s="35" t="s">
        <v>15</v>
      </c>
      <c r="D51" s="35" t="s">
        <v>14</v>
      </c>
      <c r="E51" s="35" t="s">
        <v>15</v>
      </c>
      <c r="F51" s="35"/>
      <c r="G51" s="35">
        <f>IF(G39=C51,1,0)</f>
        <v>1</v>
      </c>
      <c r="H51" s="35">
        <f>IF(G40=D51,1,0)</f>
        <v>0</v>
      </c>
      <c r="I51" s="35">
        <f t="shared" si="0"/>
        <v>1</v>
      </c>
      <c r="J51" s="35" t="str">
        <f t="shared" si="1"/>
        <v xml:space="preserve">  </v>
      </c>
      <c r="K51" s="48" t="s">
        <v>62</v>
      </c>
      <c r="L51" s="49" t="str">
        <f t="shared" si="2"/>
        <v xml:space="preserve"> </v>
      </c>
      <c r="M51" s="50" t="s">
        <v>59</v>
      </c>
      <c r="N51" s="49" t="str">
        <f t="shared" si="3"/>
        <v xml:space="preserve"> </v>
      </c>
      <c r="O51" s="50" t="s">
        <v>62</v>
      </c>
      <c r="P51" s="49" t="str">
        <f t="shared" si="4"/>
        <v xml:space="preserve"> </v>
      </c>
    </row>
    <row r="52" spans="2:16" x14ac:dyDescent="0.2">
      <c r="B52" s="35"/>
      <c r="C52" s="35" t="s">
        <v>15</v>
      </c>
      <c r="D52" s="35" t="s">
        <v>15</v>
      </c>
      <c r="E52" s="35" t="s">
        <v>63</v>
      </c>
      <c r="F52" s="35"/>
      <c r="G52" s="35">
        <f>IF(G39=C52,1,0)</f>
        <v>1</v>
      </c>
      <c r="H52" s="35">
        <f>IF(G40=D52,1,0)</f>
        <v>1</v>
      </c>
      <c r="I52" s="35">
        <f t="shared" si="0"/>
        <v>2</v>
      </c>
      <c r="J52" s="35" t="str">
        <f t="shared" si="1"/>
        <v>MINIMO</v>
      </c>
      <c r="K52" s="51" t="s">
        <v>62</v>
      </c>
      <c r="L52" s="52" t="str">
        <f t="shared" si="2"/>
        <v>x</v>
      </c>
      <c r="M52" s="53" t="s">
        <v>62</v>
      </c>
      <c r="N52" s="52" t="str">
        <f t="shared" si="3"/>
        <v>x</v>
      </c>
      <c r="O52" s="53" t="s">
        <v>64</v>
      </c>
      <c r="P52" s="52" t="str">
        <f t="shared" si="4"/>
        <v>x</v>
      </c>
    </row>
    <row r="53" spans="2:16" x14ac:dyDescent="0.2">
      <c r="B53" s="35"/>
      <c r="C53" s="35"/>
      <c r="D53" s="35"/>
      <c r="E53" s="35"/>
      <c r="F53" s="35"/>
      <c r="G53" s="35"/>
      <c r="H53" s="35"/>
      <c r="I53" s="35"/>
      <c r="J53" s="35"/>
    </row>
    <row r="56" spans="2:16" x14ac:dyDescent="0.2">
      <c r="B56" s="54" t="s">
        <v>65</v>
      </c>
      <c r="C56" s="16" t="s">
        <v>13</v>
      </c>
      <c r="D56" s="16" t="s">
        <v>14</v>
      </c>
      <c r="E56" s="16" t="s">
        <v>15</v>
      </c>
      <c r="G56" s="55" t="s">
        <v>66</v>
      </c>
      <c r="H56" s="55" t="s">
        <v>67</v>
      </c>
      <c r="I56" s="55" t="s">
        <v>68</v>
      </c>
      <c r="J56" s="56"/>
      <c r="K56" s="56"/>
      <c r="L56" s="57"/>
      <c r="M56" s="57"/>
      <c r="N56" s="57"/>
      <c r="O56" s="57"/>
    </row>
    <row r="57" spans="2:16" x14ac:dyDescent="0.2">
      <c r="B57" s="54" t="s">
        <v>3</v>
      </c>
      <c r="C57" s="58">
        <v>9</v>
      </c>
      <c r="D57" s="58">
        <v>6</v>
      </c>
      <c r="E57" s="58">
        <v>3</v>
      </c>
      <c r="G57" s="55">
        <f>C57*9</f>
        <v>81</v>
      </c>
      <c r="H57" s="55">
        <f>D57*9</f>
        <v>54</v>
      </c>
      <c r="I57" s="55">
        <f>E57*9</f>
        <v>27</v>
      </c>
      <c r="J57" s="56"/>
      <c r="K57" s="56"/>
      <c r="L57" s="57"/>
      <c r="M57" s="57"/>
      <c r="N57" s="57"/>
      <c r="O57" s="57"/>
    </row>
    <row r="58" spans="2:16" x14ac:dyDescent="0.2">
      <c r="B58" s="54" t="s">
        <v>4</v>
      </c>
      <c r="C58" s="58">
        <v>6</v>
      </c>
      <c r="D58" s="58">
        <v>4</v>
      </c>
      <c r="E58" s="58">
        <v>2</v>
      </c>
      <c r="G58" s="55">
        <f>C58*4</f>
        <v>24</v>
      </c>
      <c r="H58" s="55">
        <f>D58*4</f>
        <v>16</v>
      </c>
      <c r="I58" s="55">
        <f>E58*4</f>
        <v>8</v>
      </c>
      <c r="J58" s="57"/>
      <c r="K58" s="57"/>
      <c r="L58" s="57"/>
      <c r="M58" s="57"/>
      <c r="N58" s="57"/>
      <c r="O58" s="57"/>
    </row>
    <row r="59" spans="2:16" x14ac:dyDescent="0.2">
      <c r="C59" s="59"/>
      <c r="D59" s="59"/>
      <c r="E59" s="59"/>
      <c r="J59" s="57"/>
      <c r="K59" s="57"/>
      <c r="L59" s="60"/>
      <c r="M59" s="57"/>
      <c r="N59" s="57"/>
      <c r="O59" s="57"/>
    </row>
    <row r="60" spans="2:16" x14ac:dyDescent="0.2">
      <c r="C60" s="59"/>
      <c r="D60" s="59"/>
      <c r="E60" s="59"/>
      <c r="J60" s="57"/>
      <c r="K60" s="57"/>
      <c r="L60" s="61"/>
      <c r="M60" s="57"/>
      <c r="N60" s="57"/>
      <c r="O60" s="57"/>
    </row>
    <row r="61" spans="2:16" x14ac:dyDescent="0.2">
      <c r="B61" s="62" t="s">
        <v>69</v>
      </c>
      <c r="C61" s="59"/>
      <c r="D61" s="59"/>
      <c r="E61" s="59"/>
      <c r="J61" s="57"/>
      <c r="K61" s="57"/>
      <c r="L61" s="61"/>
      <c r="M61" s="57"/>
      <c r="N61" s="57"/>
      <c r="O61" s="57"/>
    </row>
    <row r="62" spans="2:16" x14ac:dyDescent="0.2">
      <c r="B62" s="63" t="s">
        <v>70</v>
      </c>
      <c r="C62" s="58">
        <v>61</v>
      </c>
      <c r="D62" s="64" t="s">
        <v>71</v>
      </c>
      <c r="E62" s="65">
        <f>G57</f>
        <v>81</v>
      </c>
      <c r="J62" s="57"/>
      <c r="K62" s="57"/>
      <c r="L62" s="61"/>
      <c r="M62" s="57"/>
      <c r="N62" s="57"/>
      <c r="O62" s="57"/>
    </row>
    <row r="63" spans="2:16" x14ac:dyDescent="0.2">
      <c r="B63" s="63" t="s">
        <v>72</v>
      </c>
      <c r="C63" s="58">
        <v>40</v>
      </c>
      <c r="D63" s="64" t="s">
        <v>71</v>
      </c>
      <c r="E63" s="58">
        <v>60</v>
      </c>
      <c r="J63" s="57"/>
      <c r="K63" s="57"/>
      <c r="L63" s="60"/>
      <c r="M63" s="57"/>
      <c r="N63" s="57"/>
      <c r="O63" s="57"/>
    </row>
    <row r="64" spans="2:16" x14ac:dyDescent="0.2">
      <c r="B64" s="63" t="s">
        <v>73</v>
      </c>
      <c r="C64" s="65">
        <f>I57</f>
        <v>27</v>
      </c>
      <c r="D64" s="64" t="s">
        <v>71</v>
      </c>
      <c r="E64" s="58">
        <v>39</v>
      </c>
      <c r="J64" s="57"/>
      <c r="K64" s="57"/>
      <c r="L64" s="61"/>
      <c r="M64" s="57"/>
      <c r="N64" s="57"/>
      <c r="O64" s="57"/>
    </row>
    <row r="65" spans="2:15" x14ac:dyDescent="0.2">
      <c r="B65" s="54"/>
      <c r="C65" s="59"/>
      <c r="D65" s="59"/>
      <c r="E65" s="59"/>
      <c r="J65" s="57"/>
      <c r="K65" s="57"/>
      <c r="L65" s="61"/>
      <c r="M65" s="57"/>
      <c r="N65" s="57"/>
      <c r="O65" s="57"/>
    </row>
    <row r="66" spans="2:15" x14ac:dyDescent="0.2">
      <c r="B66" s="62" t="s">
        <v>74</v>
      </c>
      <c r="C66" s="59"/>
      <c r="D66" s="59"/>
      <c r="E66" s="59"/>
      <c r="J66" s="57"/>
      <c r="K66" s="57"/>
      <c r="L66" s="61"/>
      <c r="M66" s="57"/>
      <c r="N66" s="57"/>
      <c r="O66" s="57"/>
    </row>
    <row r="67" spans="2:15" x14ac:dyDescent="0.2">
      <c r="B67" s="63" t="s">
        <v>70</v>
      </c>
      <c r="C67" s="58">
        <v>18</v>
      </c>
      <c r="D67" s="64" t="s">
        <v>71</v>
      </c>
      <c r="E67" s="65">
        <f>G58</f>
        <v>24</v>
      </c>
    </row>
    <row r="68" spans="2:15" x14ac:dyDescent="0.2">
      <c r="B68" s="63" t="s">
        <v>72</v>
      </c>
      <c r="C68" s="58">
        <v>11</v>
      </c>
      <c r="D68" s="64" t="s">
        <v>71</v>
      </c>
      <c r="E68" s="58">
        <v>17</v>
      </c>
    </row>
    <row r="69" spans="2:15" x14ac:dyDescent="0.2">
      <c r="B69" s="63" t="s">
        <v>73</v>
      </c>
      <c r="C69" s="65">
        <f>I58</f>
        <v>8</v>
      </c>
      <c r="D69" s="64" t="s">
        <v>71</v>
      </c>
      <c r="E69" s="58">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K42:P42"/>
    <mergeCell ref="A4:B4"/>
    <mergeCell ref="C4:E4"/>
    <mergeCell ref="A26:B26"/>
    <mergeCell ref="C26:E26"/>
    <mergeCell ref="J28:O28"/>
  </mergeCells>
  <pageMargins left="0.2361111111111111" right="0.31527777777777777" top="0.35416666666666669" bottom="0.31527777777777777" header="0.51180555555555551" footer="0.51180555555555551"/>
  <pageSetup paperSize="9" scale="8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zoomScale="160" zoomScaleNormal="160" workbookViewId="0">
      <selection activeCell="K9" sqref="K9"/>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138</v>
      </c>
      <c r="C2" s="5"/>
      <c r="D2" s="5"/>
      <c r="E2" s="5"/>
    </row>
    <row r="3" spans="1:9" ht="40.5" customHeight="1" x14ac:dyDescent="0.25">
      <c r="B3" s="66" t="s">
        <v>105</v>
      </c>
      <c r="C3" s="7"/>
      <c r="D3" s="7"/>
      <c r="E3" s="7"/>
    </row>
    <row r="4" spans="1:9" ht="13.9" customHeight="1" x14ac:dyDescent="0.2">
      <c r="A4" s="187" t="s">
        <v>10</v>
      </c>
      <c r="B4" s="187"/>
      <c r="C4" s="187" t="s">
        <v>11</v>
      </c>
      <c r="D4" s="187"/>
      <c r="E4" s="187"/>
    </row>
    <row r="5" spans="1:9" x14ac:dyDescent="0.2">
      <c r="A5" s="8">
        <v>1</v>
      </c>
      <c r="B5" s="8" t="s">
        <v>12</v>
      </c>
      <c r="C5" s="9" t="s">
        <v>13</v>
      </c>
      <c r="D5" s="9" t="s">
        <v>14</v>
      </c>
      <c r="E5" s="9" t="s">
        <v>15</v>
      </c>
    </row>
    <row r="6" spans="1:9" ht="39" x14ac:dyDescent="0.25">
      <c r="A6" s="10"/>
      <c r="B6" s="11" t="s">
        <v>16</v>
      </c>
      <c r="C6" s="12"/>
      <c r="D6" s="12"/>
      <c r="E6" s="12" t="s">
        <v>17</v>
      </c>
      <c r="H6" s="13">
        <f>COUNTA(C6:E6)</f>
        <v>1</v>
      </c>
      <c r="I6" s="14" t="str">
        <f>IF(H6=1,"OK","VALORIZZARE UN LIVELLO")</f>
        <v>OK</v>
      </c>
    </row>
    <row r="7" spans="1:9" ht="15" x14ac:dyDescent="0.25">
      <c r="A7" s="8">
        <v>2</v>
      </c>
      <c r="B7" s="8" t="s">
        <v>18</v>
      </c>
      <c r="C7" s="9" t="s">
        <v>13</v>
      </c>
      <c r="D7" s="9" t="s">
        <v>14</v>
      </c>
      <c r="E7" s="9" t="s">
        <v>15</v>
      </c>
      <c r="H7" s="13"/>
      <c r="I7" s="14"/>
    </row>
    <row r="8" spans="1:9" ht="26.25" x14ac:dyDescent="0.25">
      <c r="A8" s="10"/>
      <c r="B8" s="11" t="s">
        <v>19</v>
      </c>
      <c r="C8" s="12"/>
      <c r="D8" s="12"/>
      <c r="E8" s="12" t="s">
        <v>17</v>
      </c>
      <c r="H8" s="13">
        <f>COUNTA(C8:E8)</f>
        <v>1</v>
      </c>
      <c r="I8" s="14" t="str">
        <f>IF(H8=1,"OK","VALORIZZARE UN LIVELLO")</f>
        <v>OK</v>
      </c>
    </row>
    <row r="9" spans="1:9" ht="15" x14ac:dyDescent="0.25">
      <c r="A9" s="8">
        <v>3</v>
      </c>
      <c r="B9" s="8" t="s">
        <v>20</v>
      </c>
      <c r="C9" s="9" t="s">
        <v>13</v>
      </c>
      <c r="D9" s="9" t="s">
        <v>14</v>
      </c>
      <c r="E9" s="9" t="s">
        <v>15</v>
      </c>
      <c r="H9" s="13"/>
      <c r="I9" s="14"/>
    </row>
    <row r="10" spans="1:9" ht="26.25" x14ac:dyDescent="0.25">
      <c r="A10" s="10"/>
      <c r="B10" s="11" t="s">
        <v>21</v>
      </c>
      <c r="C10" s="12"/>
      <c r="D10" s="12"/>
      <c r="E10" s="12" t="s">
        <v>17</v>
      </c>
      <c r="H10" s="13">
        <f>COUNTA(C10:E10)</f>
        <v>1</v>
      </c>
      <c r="I10" s="14" t="str">
        <f>IF(H10=1,"OK","VALORIZZARE UN LIVELLO")</f>
        <v>OK</v>
      </c>
    </row>
    <row r="11" spans="1:9" ht="15" x14ac:dyDescent="0.25">
      <c r="A11" s="8">
        <v>4</v>
      </c>
      <c r="B11" s="8" t="s">
        <v>22</v>
      </c>
      <c r="C11" s="9" t="s">
        <v>13</v>
      </c>
      <c r="D11" s="9" t="s">
        <v>14</v>
      </c>
      <c r="E11" s="9" t="s">
        <v>15</v>
      </c>
      <c r="H11" s="13"/>
      <c r="I11" s="14"/>
    </row>
    <row r="12" spans="1:9" ht="51.75" x14ac:dyDescent="0.25">
      <c r="A12" s="10"/>
      <c r="B12" s="11" t="s">
        <v>23</v>
      </c>
      <c r="C12" s="12"/>
      <c r="D12" s="12"/>
      <c r="E12" s="12" t="s">
        <v>75</v>
      </c>
      <c r="H12" s="13">
        <f>COUNTA(C12:E12)</f>
        <v>1</v>
      </c>
      <c r="I12" s="14" t="str">
        <f>IF(H12=1,"OK","VALORIZZARE UN LIVELLO")</f>
        <v>OK</v>
      </c>
    </row>
    <row r="13" spans="1:9" ht="15" x14ac:dyDescent="0.25">
      <c r="A13" s="8">
        <v>5</v>
      </c>
      <c r="B13" s="8" t="s">
        <v>24</v>
      </c>
      <c r="C13" s="9" t="s">
        <v>13</v>
      </c>
      <c r="D13" s="9" t="s">
        <v>14</v>
      </c>
      <c r="E13" s="9" t="s">
        <v>15</v>
      </c>
      <c r="H13" s="13"/>
      <c r="I13" s="14"/>
    </row>
    <row r="14" spans="1:9" ht="39" x14ac:dyDescent="0.25">
      <c r="A14" s="10"/>
      <c r="B14" s="11" t="s">
        <v>25</v>
      </c>
      <c r="C14" s="12"/>
      <c r="D14" s="12"/>
      <c r="E14" s="12" t="s">
        <v>17</v>
      </c>
      <c r="H14" s="13">
        <f>COUNTA(C14:E14)</f>
        <v>1</v>
      </c>
      <c r="I14" s="14" t="str">
        <f>IF(H14=1,"OK","VALORIZZARE UN LIVELLO")</f>
        <v>OK</v>
      </c>
    </row>
    <row r="15" spans="1:9" ht="34.5" customHeight="1" x14ac:dyDescent="0.25">
      <c r="A15" s="8">
        <v>6</v>
      </c>
      <c r="B15" s="8" t="s">
        <v>26</v>
      </c>
      <c r="C15" s="9" t="s">
        <v>13</v>
      </c>
      <c r="D15" s="9" t="s">
        <v>14</v>
      </c>
      <c r="E15" s="9" t="s">
        <v>15</v>
      </c>
      <c r="H15" s="13"/>
      <c r="I15" s="14"/>
    </row>
    <row r="16" spans="1:9" ht="21" x14ac:dyDescent="0.25">
      <c r="A16" s="10"/>
      <c r="B16" s="11" t="s">
        <v>27</v>
      </c>
      <c r="C16" s="12"/>
      <c r="D16" s="12" t="s">
        <v>17</v>
      </c>
      <c r="E16" s="12"/>
      <c r="H16" s="13">
        <f>COUNTA(C16:E16)</f>
        <v>1</v>
      </c>
      <c r="I16" s="14" t="str">
        <f>IF(H16=1,"OK","VALORIZZARE UN LIVELLO")</f>
        <v>OK</v>
      </c>
    </row>
    <row r="17" spans="1:15" ht="15" x14ac:dyDescent="0.25">
      <c r="A17" s="8">
        <v>7</v>
      </c>
      <c r="B17" s="8" t="s">
        <v>28</v>
      </c>
      <c r="C17" s="9" t="s">
        <v>13</v>
      </c>
      <c r="D17" s="9" t="s">
        <v>14</v>
      </c>
      <c r="E17" s="9" t="s">
        <v>15</v>
      </c>
      <c r="H17" s="13"/>
      <c r="I17" s="14"/>
    </row>
    <row r="18" spans="1:15" ht="54" customHeight="1" x14ac:dyDescent="0.25">
      <c r="A18" s="10"/>
      <c r="B18" s="11" t="s">
        <v>29</v>
      </c>
      <c r="C18" s="12"/>
      <c r="D18" s="12"/>
      <c r="E18" s="12" t="s">
        <v>17</v>
      </c>
      <c r="H18" s="13">
        <f>COUNTA(C18:E18)</f>
        <v>1</v>
      </c>
      <c r="I18" s="14" t="str">
        <f>IF(H18=1,"OK","VALORIZZARE UN LIVELLO")</f>
        <v>OK</v>
      </c>
    </row>
    <row r="19" spans="1:15" ht="15" x14ac:dyDescent="0.25">
      <c r="A19" s="8">
        <v>8</v>
      </c>
      <c r="B19" s="8" t="s">
        <v>30</v>
      </c>
      <c r="C19" s="9" t="s">
        <v>13</v>
      </c>
      <c r="D19" s="9" t="s">
        <v>14</v>
      </c>
      <c r="E19" s="9" t="s">
        <v>15</v>
      </c>
      <c r="H19" s="13"/>
      <c r="I19" s="14"/>
    </row>
    <row r="20" spans="1:15" ht="26.25" x14ac:dyDescent="0.25">
      <c r="A20" s="10"/>
      <c r="B20" s="11" t="s">
        <v>31</v>
      </c>
      <c r="C20" s="12"/>
      <c r="D20" s="12"/>
      <c r="E20" s="12" t="s">
        <v>17</v>
      </c>
      <c r="H20" s="13">
        <f>COUNTA(C20:E20)</f>
        <v>1</v>
      </c>
      <c r="I20" s="14" t="str">
        <f>IF(H20=1,"OK","VALORIZZARE UN LIVELLO")</f>
        <v>OK</v>
      </c>
    </row>
    <row r="21" spans="1:15" ht="15" x14ac:dyDescent="0.25">
      <c r="A21" s="8">
        <v>9</v>
      </c>
      <c r="B21" s="8" t="s">
        <v>32</v>
      </c>
      <c r="C21" s="9" t="s">
        <v>13</v>
      </c>
      <c r="D21" s="9" t="s">
        <v>14</v>
      </c>
      <c r="E21" s="9" t="s">
        <v>15</v>
      </c>
      <c r="H21" s="13"/>
      <c r="I21" s="14"/>
    </row>
    <row r="22" spans="1:15" ht="26.25" x14ac:dyDescent="0.25">
      <c r="A22" s="10"/>
      <c r="B22" s="11" t="s">
        <v>33</v>
      </c>
      <c r="C22" s="15"/>
      <c r="D22" s="15" t="s">
        <v>17</v>
      </c>
      <c r="E22" s="15"/>
      <c r="H22" s="13">
        <f>COUNTA(C22:E22)</f>
        <v>1</v>
      </c>
      <c r="I22" s="14" t="str">
        <f>IF(H22=1,"OK","VALORIZZARE UN LIVELLO")</f>
        <v>OK</v>
      </c>
    </row>
    <row r="23" spans="1:15" ht="15" x14ac:dyDescent="0.25">
      <c r="C23" s="16" t="s">
        <v>13</v>
      </c>
      <c r="D23" s="16" t="s">
        <v>14</v>
      </c>
      <c r="E23" s="16" t="s">
        <v>15</v>
      </c>
      <c r="H23" s="13"/>
      <c r="I23" s="14"/>
    </row>
    <row r="24" spans="1:15" ht="15" x14ac:dyDescent="0.25">
      <c r="B24" s="17" t="s">
        <v>34</v>
      </c>
      <c r="C24" s="18">
        <f>COUNTA(C6,C8,C10,C12,C14,C16,C18,C20,C22)</f>
        <v>0</v>
      </c>
      <c r="D24" s="18">
        <f>COUNTA(D6,D8,D10,D12,D14,D16,D18,D20,D22)</f>
        <v>2</v>
      </c>
      <c r="E24" s="18">
        <f>COUNTA(E6,E8,E10,E12,E14,E16,E18,E20,E22)</f>
        <v>7</v>
      </c>
      <c r="H24" s="13">
        <f>SUM(C24:E24)</f>
        <v>9</v>
      </c>
      <c r="I24" s="14" t="str">
        <f>IF(H24=9,"OK","ERRORE TOTALI")</f>
        <v>OK</v>
      </c>
      <c r="L24" s="2" t="s">
        <v>35</v>
      </c>
    </row>
    <row r="25" spans="1:15" ht="15" x14ac:dyDescent="0.25">
      <c r="H25" s="13"/>
      <c r="I25" s="14"/>
    </row>
    <row r="26" spans="1:15" ht="15.75" customHeight="1" x14ac:dyDescent="0.25">
      <c r="A26" s="188" t="s">
        <v>36</v>
      </c>
      <c r="B26" s="188"/>
      <c r="C26" s="189" t="s">
        <v>11</v>
      </c>
      <c r="D26" s="189"/>
      <c r="E26" s="189"/>
      <c r="H26" s="13"/>
      <c r="I26" s="14"/>
    </row>
    <row r="27" spans="1:15" ht="15" x14ac:dyDescent="0.25">
      <c r="A27" s="19">
        <v>1</v>
      </c>
      <c r="B27" s="20" t="s">
        <v>37</v>
      </c>
      <c r="C27" s="9" t="s">
        <v>13</v>
      </c>
      <c r="D27" s="9" t="s">
        <v>14</v>
      </c>
      <c r="E27" s="9" t="s">
        <v>15</v>
      </c>
      <c r="H27" s="13"/>
      <c r="I27" s="14"/>
    </row>
    <row r="28" spans="1:15" ht="39.75" customHeight="1" x14ac:dyDescent="0.25">
      <c r="A28" s="21"/>
      <c r="B28" s="22" t="s">
        <v>38</v>
      </c>
      <c r="C28" s="12"/>
      <c r="D28" s="12"/>
      <c r="E28" s="12" t="s">
        <v>17</v>
      </c>
      <c r="H28" s="13">
        <f>COUNTA(C28:E28)</f>
        <v>1</v>
      </c>
      <c r="I28" s="14" t="str">
        <f>IF(H28=1,"OK","VALORIZZARE UN LIVELLO")</f>
        <v>OK</v>
      </c>
      <c r="J28" s="190"/>
      <c r="K28" s="190"/>
      <c r="L28" s="190"/>
      <c r="M28" s="190"/>
      <c r="N28" s="190"/>
      <c r="O28" s="190"/>
    </row>
    <row r="29" spans="1:15" ht="15" x14ac:dyDescent="0.25">
      <c r="A29" s="19">
        <v>2</v>
      </c>
      <c r="B29" s="20" t="s">
        <v>39</v>
      </c>
      <c r="C29" s="9" t="s">
        <v>13</v>
      </c>
      <c r="D29" s="9" t="s">
        <v>14</v>
      </c>
      <c r="E29" s="9" t="s">
        <v>15</v>
      </c>
      <c r="H29" s="13"/>
      <c r="I29" s="14"/>
    </row>
    <row r="30" spans="1:15" ht="26.25" x14ac:dyDescent="0.25">
      <c r="A30" s="21"/>
      <c r="B30" s="22" t="s">
        <v>40</v>
      </c>
      <c r="C30" s="12"/>
      <c r="D30" s="12"/>
      <c r="E30" s="12" t="s">
        <v>17</v>
      </c>
      <c r="H30" s="13">
        <f>COUNTA(C30:E30)</f>
        <v>1</v>
      </c>
      <c r="I30" s="14" t="str">
        <f>IF(H30=1,"OK","VALORIZZARE UN LIVELLO")</f>
        <v>OK</v>
      </c>
    </row>
    <row r="31" spans="1:15" ht="15" x14ac:dyDescent="0.25">
      <c r="A31" s="19">
        <v>3</v>
      </c>
      <c r="B31" s="20" t="s">
        <v>41</v>
      </c>
      <c r="C31" s="9" t="s">
        <v>13</v>
      </c>
      <c r="D31" s="9" t="s">
        <v>14</v>
      </c>
      <c r="E31" s="9" t="s">
        <v>15</v>
      </c>
      <c r="H31" s="13"/>
      <c r="I31" s="14"/>
    </row>
    <row r="32" spans="1:15" ht="26.25" x14ac:dyDescent="0.25">
      <c r="A32" s="21"/>
      <c r="B32" s="22" t="s">
        <v>42</v>
      </c>
      <c r="C32" s="12"/>
      <c r="D32" s="12"/>
      <c r="E32" s="12" t="s">
        <v>17</v>
      </c>
      <c r="H32" s="13">
        <f>COUNTA(C32:E32)</f>
        <v>1</v>
      </c>
      <c r="I32" s="14" t="str">
        <f>IF(H32=1,"OK","VALORIZZARE UN LIVELLO")</f>
        <v>OK</v>
      </c>
    </row>
    <row r="33" spans="1:16" ht="15" x14ac:dyDescent="0.25">
      <c r="A33" s="19">
        <v>4</v>
      </c>
      <c r="B33" s="20" t="s">
        <v>43</v>
      </c>
      <c r="C33" s="9" t="s">
        <v>13</v>
      </c>
      <c r="D33" s="9" t="s">
        <v>14</v>
      </c>
      <c r="E33" s="9" t="s">
        <v>15</v>
      </c>
      <c r="H33" s="13"/>
      <c r="I33" s="14"/>
    </row>
    <row r="34" spans="1:16" ht="39" x14ac:dyDescent="0.25">
      <c r="A34" s="21"/>
      <c r="B34" s="23" t="s">
        <v>44</v>
      </c>
      <c r="C34" s="12"/>
      <c r="D34" s="12"/>
      <c r="E34" s="12" t="s">
        <v>17</v>
      </c>
      <c r="H34" s="13">
        <f>COUNTA(C34:E34)</f>
        <v>1</v>
      </c>
      <c r="I34" s="14" t="str">
        <f>IF(H34=1,"OK","VALORIZZARE UN LIVELLO")</f>
        <v>OK</v>
      </c>
    </row>
    <row r="35" spans="1:16" ht="15" x14ac:dyDescent="0.25">
      <c r="C35" s="24" t="s">
        <v>13</v>
      </c>
      <c r="D35" s="24" t="s">
        <v>14</v>
      </c>
      <c r="E35" s="24" t="s">
        <v>15</v>
      </c>
      <c r="H35" s="13"/>
      <c r="I35" s="14"/>
    </row>
    <row r="36" spans="1:16" ht="15" x14ac:dyDescent="0.25">
      <c r="B36" s="25" t="s">
        <v>45</v>
      </c>
      <c r="C36" s="18">
        <f>COUNTA(C28,C30,C32,C34)</f>
        <v>0</v>
      </c>
      <c r="D36" s="18">
        <f>COUNTA(D28,D30,D32,D34)</f>
        <v>0</v>
      </c>
      <c r="E36" s="18">
        <f>COUNTA(E28,E30,E32,E34)</f>
        <v>4</v>
      </c>
      <c r="H36" s="13">
        <f>SUM(C36:E36)</f>
        <v>4</v>
      </c>
      <c r="I36" s="14" t="str">
        <f>IF(H36=4,"OK","ERRORE TOTALI")</f>
        <v>OK</v>
      </c>
      <c r="L36" s="2" t="s">
        <v>35</v>
      </c>
    </row>
    <row r="38" spans="1:16" ht="15.75" x14ac:dyDescent="0.25">
      <c r="B38" s="26" t="s">
        <v>46</v>
      </c>
      <c r="C38" s="16" t="s">
        <v>13</v>
      </c>
      <c r="D38" s="16" t="s">
        <v>14</v>
      </c>
      <c r="E38" s="16" t="s">
        <v>15</v>
      </c>
      <c r="F38" s="16" t="s">
        <v>47</v>
      </c>
    </row>
    <row r="39" spans="1:16" x14ac:dyDescent="0.2">
      <c r="B39" s="27" t="s">
        <v>3</v>
      </c>
      <c r="C39" s="28">
        <f>C24*C57</f>
        <v>0</v>
      </c>
      <c r="D39" s="28">
        <f>D24*D57</f>
        <v>12</v>
      </c>
      <c r="E39" s="28">
        <f>E24*E57</f>
        <v>21</v>
      </c>
      <c r="F39" s="29">
        <f>SUM(C39:E39)</f>
        <v>33</v>
      </c>
      <c r="G39" s="28" t="str">
        <f>IF(F39&lt;C63,"BASSO",(IF(F39&lt;C62,"MEDIO","ALTO")))</f>
        <v>BASSO</v>
      </c>
    </row>
    <row r="40" spans="1:16" x14ac:dyDescent="0.2">
      <c r="B40" s="30" t="s">
        <v>4</v>
      </c>
      <c r="C40" s="31">
        <f>C36*C58</f>
        <v>0</v>
      </c>
      <c r="D40" s="31">
        <f>D36*D58</f>
        <v>0</v>
      </c>
      <c r="E40" s="31">
        <f>E36*E58</f>
        <v>8</v>
      </c>
      <c r="F40" s="32">
        <f>SUM(C40:E40)</f>
        <v>8</v>
      </c>
      <c r="G40" s="31" t="str">
        <f>IF(F40&lt;C68,"BASSO",(IF(F40&lt;C67,"MEDIO","ALTO")))</f>
        <v>BASSO</v>
      </c>
    </row>
    <row r="41" spans="1:16" ht="15.75" x14ac:dyDescent="0.25">
      <c r="B41" s="33" t="s">
        <v>48</v>
      </c>
      <c r="C41" s="34"/>
      <c r="D41" s="34"/>
      <c r="E41" s="34"/>
      <c r="F41" s="34"/>
      <c r="G41" s="34" t="str">
        <f>IF(I44=2,J44,(IF(I45=2,J45,(IF(I46=2,J46,(IF(I47=2,J47,(IF(I48=2,J48,(IF(I49=2,J49,(IF(I50=2,J50,(IF(I51=2,J51,J52)))))))))))))))</f>
        <v>MINIMO</v>
      </c>
    </row>
    <row r="42" spans="1:16" ht="13.5" customHeight="1" x14ac:dyDescent="0.2">
      <c r="K42" s="191" t="s">
        <v>49</v>
      </c>
      <c r="L42" s="191"/>
      <c r="M42" s="191"/>
      <c r="N42" s="191"/>
      <c r="O42" s="191"/>
      <c r="P42" s="191"/>
    </row>
    <row r="43" spans="1:16" ht="25.5" x14ac:dyDescent="0.2">
      <c r="B43" s="35"/>
      <c r="C43" s="35" t="s">
        <v>50</v>
      </c>
      <c r="D43" s="35" t="s">
        <v>51</v>
      </c>
      <c r="E43" s="35" t="s">
        <v>52</v>
      </c>
      <c r="F43" s="35"/>
      <c r="G43" s="35"/>
      <c r="H43" s="35"/>
      <c r="I43" s="35"/>
      <c r="J43" s="35"/>
      <c r="K43" s="36" t="s">
        <v>53</v>
      </c>
      <c r="L43" s="37"/>
      <c r="M43" s="37" t="s">
        <v>54</v>
      </c>
      <c r="N43" s="37"/>
      <c r="O43" s="37" t="s">
        <v>55</v>
      </c>
      <c r="P43" s="38"/>
    </row>
    <row r="44" spans="1:16" x14ac:dyDescent="0.2">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x14ac:dyDescent="0.2">
      <c r="B45" s="35"/>
      <c r="C45" s="35" t="s">
        <v>13</v>
      </c>
      <c r="D45" s="35" t="s">
        <v>14</v>
      </c>
      <c r="E45" s="35" t="s">
        <v>58</v>
      </c>
      <c r="F45" s="35"/>
      <c r="G45" s="35">
        <f>IF(G39=C45,1,0)</f>
        <v>0</v>
      </c>
      <c r="H45" s="35">
        <f>IF(G40=D45,1,0)</f>
        <v>0</v>
      </c>
      <c r="I45" s="35">
        <f t="shared" si="0"/>
        <v>0</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x14ac:dyDescent="0.2">
      <c r="B46" s="35"/>
      <c r="C46" s="35" t="s">
        <v>14</v>
      </c>
      <c r="D46" s="35" t="s">
        <v>13</v>
      </c>
      <c r="E46" s="35" t="s">
        <v>58</v>
      </c>
      <c r="F46" s="35"/>
      <c r="G46" s="35">
        <f>IF(G39=C46,1,0)</f>
        <v>0</v>
      </c>
      <c r="H46" s="35">
        <f>IF(G40=D46,1,0)</f>
        <v>0</v>
      </c>
      <c r="I46" s="35">
        <f t="shared" si="0"/>
        <v>0</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x14ac:dyDescent="0.2">
      <c r="B47" s="35"/>
      <c r="C47" s="35" t="s">
        <v>13</v>
      </c>
      <c r="D47" s="35" t="s">
        <v>15</v>
      </c>
      <c r="E47" s="35" t="s">
        <v>14</v>
      </c>
      <c r="F47" s="35"/>
      <c r="G47" s="35">
        <f>IF(G39=C47,1,0)</f>
        <v>0</v>
      </c>
      <c r="H47" s="35">
        <f>IF(G40=D47,1,0)</f>
        <v>1</v>
      </c>
      <c r="I47" s="35">
        <f t="shared" si="0"/>
        <v>1</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x14ac:dyDescent="0.2">
      <c r="B48" s="35"/>
      <c r="C48" s="35" t="s">
        <v>14</v>
      </c>
      <c r="D48" s="35" t="s">
        <v>14</v>
      </c>
      <c r="E48" s="35" t="s">
        <v>14</v>
      </c>
      <c r="F48" s="35"/>
      <c r="G48" s="35">
        <f>IF(G39=C48,1,0)</f>
        <v>0</v>
      </c>
      <c r="H48" s="35">
        <f>IF(G40=D48,1,0)</f>
        <v>0</v>
      </c>
      <c r="I48" s="35">
        <f t="shared" si="0"/>
        <v>0</v>
      </c>
      <c r="J48" s="35" t="str">
        <f t="shared" si="1"/>
        <v xml:space="preserve">  </v>
      </c>
      <c r="K48" s="45" t="s">
        <v>59</v>
      </c>
      <c r="L48" s="46" t="str">
        <f t="shared" si="2"/>
        <v xml:space="preserve"> </v>
      </c>
      <c r="M48" s="47" t="s">
        <v>59</v>
      </c>
      <c r="N48" s="46" t="str">
        <f t="shared" si="3"/>
        <v xml:space="preserve"> </v>
      </c>
      <c r="O48" s="47" t="s">
        <v>59</v>
      </c>
      <c r="P48" s="46" t="str">
        <f t="shared" si="4"/>
        <v xml:space="preserve"> </v>
      </c>
    </row>
    <row r="49" spans="2:16" x14ac:dyDescent="0.2">
      <c r="B49" s="35"/>
      <c r="C49" s="35" t="s">
        <v>15</v>
      </c>
      <c r="D49" s="35" t="s">
        <v>13</v>
      </c>
      <c r="E49" s="35" t="s">
        <v>14</v>
      </c>
      <c r="F49" s="35"/>
      <c r="G49" s="35">
        <f>IF(G39=C49,1,0)</f>
        <v>1</v>
      </c>
      <c r="H49" s="35">
        <f>IF(G40=D49,1,0)</f>
        <v>0</v>
      </c>
      <c r="I49" s="35">
        <f t="shared" si="0"/>
        <v>1</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2:16" x14ac:dyDescent="0.2">
      <c r="B50" s="35"/>
      <c r="C50" s="35" t="s">
        <v>14</v>
      </c>
      <c r="D50" s="35" t="s">
        <v>15</v>
      </c>
      <c r="E50" s="35" t="s">
        <v>15</v>
      </c>
      <c r="F50" s="35"/>
      <c r="G50" s="35">
        <f>IF(G39=C50,1,0)</f>
        <v>0</v>
      </c>
      <c r="H50" s="35">
        <f>IF(G40=D50,1,0)</f>
        <v>1</v>
      </c>
      <c r="I50" s="35">
        <f t="shared" si="0"/>
        <v>1</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2:16" x14ac:dyDescent="0.2">
      <c r="B51" s="35"/>
      <c r="C51" s="35" t="s">
        <v>15</v>
      </c>
      <c r="D51" s="35" t="s">
        <v>14</v>
      </c>
      <c r="E51" s="35" t="s">
        <v>15</v>
      </c>
      <c r="F51" s="35"/>
      <c r="G51" s="35">
        <f>IF(G39=C51,1,0)</f>
        <v>1</v>
      </c>
      <c r="H51" s="35">
        <f>IF(G40=D51,1,0)</f>
        <v>0</v>
      </c>
      <c r="I51" s="35">
        <f t="shared" si="0"/>
        <v>1</v>
      </c>
      <c r="J51" s="35" t="str">
        <f t="shared" si="1"/>
        <v xml:space="preserve">  </v>
      </c>
      <c r="K51" s="48" t="s">
        <v>62</v>
      </c>
      <c r="L51" s="49" t="str">
        <f t="shared" si="2"/>
        <v xml:space="preserve"> </v>
      </c>
      <c r="M51" s="50" t="s">
        <v>59</v>
      </c>
      <c r="N51" s="49" t="str">
        <f t="shared" si="3"/>
        <v xml:space="preserve"> </v>
      </c>
      <c r="O51" s="50" t="s">
        <v>62</v>
      </c>
      <c r="P51" s="49" t="str">
        <f t="shared" si="4"/>
        <v xml:space="preserve"> </v>
      </c>
    </row>
    <row r="52" spans="2:16" x14ac:dyDescent="0.2">
      <c r="B52" s="35"/>
      <c r="C52" s="35" t="s">
        <v>15</v>
      </c>
      <c r="D52" s="35" t="s">
        <v>15</v>
      </c>
      <c r="E52" s="35" t="s">
        <v>63</v>
      </c>
      <c r="F52" s="35"/>
      <c r="G52" s="35">
        <f>IF(G39=C52,1,0)</f>
        <v>1</v>
      </c>
      <c r="H52" s="35">
        <f>IF(G40=D52,1,0)</f>
        <v>1</v>
      </c>
      <c r="I52" s="35">
        <f t="shared" si="0"/>
        <v>2</v>
      </c>
      <c r="J52" s="35" t="str">
        <f t="shared" si="1"/>
        <v>MINIMO</v>
      </c>
      <c r="K52" s="51" t="s">
        <v>62</v>
      </c>
      <c r="L52" s="52" t="str">
        <f t="shared" si="2"/>
        <v>x</v>
      </c>
      <c r="M52" s="53" t="s">
        <v>62</v>
      </c>
      <c r="N52" s="52" t="str">
        <f t="shared" si="3"/>
        <v>x</v>
      </c>
      <c r="O52" s="53" t="s">
        <v>64</v>
      </c>
      <c r="P52" s="52" t="str">
        <f t="shared" si="4"/>
        <v>x</v>
      </c>
    </row>
    <row r="53" spans="2:16" x14ac:dyDescent="0.2">
      <c r="B53" s="35"/>
      <c r="C53" s="35"/>
      <c r="D53" s="35"/>
      <c r="E53" s="35"/>
      <c r="F53" s="35"/>
      <c r="G53" s="35"/>
      <c r="H53" s="35"/>
      <c r="I53" s="35"/>
      <c r="J53" s="35"/>
    </row>
    <row r="56" spans="2:16" x14ac:dyDescent="0.2">
      <c r="B56" s="54" t="s">
        <v>65</v>
      </c>
      <c r="C56" s="16" t="s">
        <v>13</v>
      </c>
      <c r="D56" s="16" t="s">
        <v>14</v>
      </c>
      <c r="E56" s="16" t="s">
        <v>15</v>
      </c>
      <c r="G56" s="55" t="s">
        <v>66</v>
      </c>
      <c r="H56" s="55" t="s">
        <v>67</v>
      </c>
      <c r="I56" s="55" t="s">
        <v>68</v>
      </c>
      <c r="J56" s="56"/>
      <c r="K56" s="56"/>
      <c r="L56" s="57"/>
      <c r="M56" s="57"/>
      <c r="N56" s="57"/>
      <c r="O56" s="57"/>
    </row>
    <row r="57" spans="2:16" x14ac:dyDescent="0.2">
      <c r="B57" s="54" t="s">
        <v>3</v>
      </c>
      <c r="C57" s="58">
        <v>9</v>
      </c>
      <c r="D57" s="58">
        <v>6</v>
      </c>
      <c r="E57" s="58">
        <v>3</v>
      </c>
      <c r="G57" s="55">
        <f>C57*9</f>
        <v>81</v>
      </c>
      <c r="H57" s="55">
        <f>D57*9</f>
        <v>54</v>
      </c>
      <c r="I57" s="55">
        <f>E57*9</f>
        <v>27</v>
      </c>
      <c r="J57" s="56"/>
      <c r="K57" s="56"/>
      <c r="L57" s="57"/>
      <c r="M57" s="57"/>
      <c r="N57" s="57"/>
      <c r="O57" s="57"/>
    </row>
    <row r="58" spans="2:16" x14ac:dyDescent="0.2">
      <c r="B58" s="54" t="s">
        <v>4</v>
      </c>
      <c r="C58" s="58">
        <v>6</v>
      </c>
      <c r="D58" s="58">
        <v>4</v>
      </c>
      <c r="E58" s="58">
        <v>2</v>
      </c>
      <c r="G58" s="55">
        <f>C58*4</f>
        <v>24</v>
      </c>
      <c r="H58" s="55">
        <f>D58*4</f>
        <v>16</v>
      </c>
      <c r="I58" s="55">
        <f>E58*4</f>
        <v>8</v>
      </c>
      <c r="J58" s="57"/>
      <c r="K58" s="57"/>
      <c r="L58" s="57"/>
      <c r="M58" s="57"/>
      <c r="N58" s="57"/>
      <c r="O58" s="57"/>
    </row>
    <row r="59" spans="2:16" x14ac:dyDescent="0.2">
      <c r="C59" s="59"/>
      <c r="D59" s="59"/>
      <c r="E59" s="59"/>
      <c r="J59" s="57"/>
      <c r="K59" s="57"/>
      <c r="L59" s="60"/>
      <c r="M59" s="57"/>
      <c r="N59" s="57"/>
      <c r="O59" s="57"/>
    </row>
    <row r="60" spans="2:16" x14ac:dyDescent="0.2">
      <c r="C60" s="59"/>
      <c r="D60" s="59"/>
      <c r="E60" s="59"/>
      <c r="J60" s="57"/>
      <c r="K60" s="57"/>
      <c r="L60" s="61"/>
      <c r="M60" s="57"/>
      <c r="N60" s="57"/>
      <c r="O60" s="57"/>
    </row>
    <row r="61" spans="2:16" x14ac:dyDescent="0.2">
      <c r="B61" s="62" t="s">
        <v>69</v>
      </c>
      <c r="C61" s="59"/>
      <c r="D61" s="59"/>
      <c r="E61" s="59"/>
      <c r="J61" s="57"/>
      <c r="K61" s="57"/>
      <c r="L61" s="61"/>
      <c r="M61" s="57"/>
      <c r="N61" s="57"/>
      <c r="O61" s="57"/>
    </row>
    <row r="62" spans="2:16" x14ac:dyDescent="0.2">
      <c r="B62" s="63" t="s">
        <v>70</v>
      </c>
      <c r="C62" s="58">
        <v>61</v>
      </c>
      <c r="D62" s="64" t="s">
        <v>71</v>
      </c>
      <c r="E62" s="65">
        <f>G57</f>
        <v>81</v>
      </c>
      <c r="J62" s="57"/>
      <c r="K62" s="57"/>
      <c r="L62" s="61"/>
      <c r="M62" s="57"/>
      <c r="N62" s="57"/>
      <c r="O62" s="57"/>
    </row>
    <row r="63" spans="2:16" x14ac:dyDescent="0.2">
      <c r="B63" s="63" t="s">
        <v>72</v>
      </c>
      <c r="C63" s="58">
        <v>40</v>
      </c>
      <c r="D63" s="64" t="s">
        <v>71</v>
      </c>
      <c r="E63" s="58">
        <v>60</v>
      </c>
      <c r="J63" s="57"/>
      <c r="K63" s="57"/>
      <c r="L63" s="60"/>
      <c r="M63" s="57"/>
      <c r="N63" s="57"/>
      <c r="O63" s="57"/>
    </row>
    <row r="64" spans="2:16" x14ac:dyDescent="0.2">
      <c r="B64" s="63" t="s">
        <v>73</v>
      </c>
      <c r="C64" s="65">
        <f>I57</f>
        <v>27</v>
      </c>
      <c r="D64" s="64" t="s">
        <v>71</v>
      </c>
      <c r="E64" s="58">
        <v>39</v>
      </c>
      <c r="J64" s="57"/>
      <c r="K64" s="57"/>
      <c r="L64" s="61"/>
      <c r="M64" s="57"/>
      <c r="N64" s="57"/>
      <c r="O64" s="57"/>
    </row>
    <row r="65" spans="2:15" x14ac:dyDescent="0.2">
      <c r="B65" s="54"/>
      <c r="C65" s="59"/>
      <c r="D65" s="59"/>
      <c r="E65" s="59"/>
      <c r="J65" s="57"/>
      <c r="K65" s="57"/>
      <c r="L65" s="61"/>
      <c r="M65" s="57"/>
      <c r="N65" s="57"/>
      <c r="O65" s="57"/>
    </row>
    <row r="66" spans="2:15" x14ac:dyDescent="0.2">
      <c r="B66" s="62" t="s">
        <v>74</v>
      </c>
      <c r="C66" s="59"/>
      <c r="D66" s="59"/>
      <c r="E66" s="59"/>
      <c r="J66" s="57"/>
      <c r="K66" s="57"/>
      <c r="L66" s="61"/>
      <c r="M66" s="57"/>
      <c r="N66" s="57"/>
      <c r="O66" s="57"/>
    </row>
    <row r="67" spans="2:15" x14ac:dyDescent="0.2">
      <c r="B67" s="63" t="s">
        <v>70</v>
      </c>
      <c r="C67" s="58">
        <v>18</v>
      </c>
      <c r="D67" s="64" t="s">
        <v>71</v>
      </c>
      <c r="E67" s="65">
        <f>G58</f>
        <v>24</v>
      </c>
    </row>
    <row r="68" spans="2:15" x14ac:dyDescent="0.2">
      <c r="B68" s="63" t="s">
        <v>72</v>
      </c>
      <c r="C68" s="58">
        <v>11</v>
      </c>
      <c r="D68" s="64" t="s">
        <v>71</v>
      </c>
      <c r="E68" s="58">
        <v>17</v>
      </c>
    </row>
    <row r="69" spans="2:15" x14ac:dyDescent="0.2">
      <c r="B69" s="63" t="s">
        <v>73</v>
      </c>
      <c r="C69" s="65">
        <f>I58</f>
        <v>8</v>
      </c>
      <c r="D69" s="64" t="s">
        <v>71</v>
      </c>
      <c r="E69" s="58">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K42:P42"/>
    <mergeCell ref="A4:B4"/>
    <mergeCell ref="C4:E4"/>
    <mergeCell ref="A26:B26"/>
    <mergeCell ref="C26:E26"/>
    <mergeCell ref="J28:O28"/>
  </mergeCells>
  <pageMargins left="0.2361111111111111" right="0.31527777777777777" top="0.35416666666666669" bottom="0.31527777777777777"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zoomScale="160" zoomScaleNormal="160" workbookViewId="0">
      <selection activeCell="B2" sqref="B2"/>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138</v>
      </c>
      <c r="C2" s="5"/>
      <c r="D2" s="5"/>
      <c r="E2" s="5"/>
    </row>
    <row r="3" spans="1:9" ht="40.5" customHeight="1" x14ac:dyDescent="0.25">
      <c r="B3" s="66" t="s">
        <v>76</v>
      </c>
      <c r="C3" s="7"/>
      <c r="D3" s="7"/>
      <c r="E3" s="7"/>
    </row>
    <row r="4" spans="1:9" ht="13.9" customHeight="1" x14ac:dyDescent="0.2">
      <c r="A4" s="187" t="s">
        <v>10</v>
      </c>
      <c r="B4" s="187"/>
      <c r="C4" s="187" t="s">
        <v>11</v>
      </c>
      <c r="D4" s="187"/>
      <c r="E4" s="187"/>
    </row>
    <row r="5" spans="1:9" x14ac:dyDescent="0.2">
      <c r="A5" s="8">
        <v>1</v>
      </c>
      <c r="B5" s="8" t="s">
        <v>12</v>
      </c>
      <c r="C5" s="9" t="s">
        <v>13</v>
      </c>
      <c r="D5" s="9" t="s">
        <v>14</v>
      </c>
      <c r="E5" s="9" t="s">
        <v>15</v>
      </c>
    </row>
    <row r="6" spans="1:9" ht="39" x14ac:dyDescent="0.25">
      <c r="A6" s="10"/>
      <c r="B6" s="11" t="s">
        <v>16</v>
      </c>
      <c r="C6" s="12"/>
      <c r="D6" s="12"/>
      <c r="E6" s="12" t="s">
        <v>17</v>
      </c>
      <c r="H6" s="13">
        <f>COUNTA(C6:E6)</f>
        <v>1</v>
      </c>
      <c r="I6" s="14" t="str">
        <f>IF(H6=1,"OK","VALORIZZARE UN LIVELLO")</f>
        <v>OK</v>
      </c>
    </row>
    <row r="7" spans="1:9" ht="15" x14ac:dyDescent="0.25">
      <c r="A7" s="8">
        <v>2</v>
      </c>
      <c r="B7" s="8" t="s">
        <v>18</v>
      </c>
      <c r="C7" s="9" t="s">
        <v>13</v>
      </c>
      <c r="D7" s="9" t="s">
        <v>14</v>
      </c>
      <c r="E7" s="9" t="s">
        <v>15</v>
      </c>
      <c r="H7" s="13"/>
      <c r="I7" s="14"/>
    </row>
    <row r="8" spans="1:9" ht="26.25" x14ac:dyDescent="0.25">
      <c r="A8" s="10"/>
      <c r="B8" s="11" t="s">
        <v>19</v>
      </c>
      <c r="C8" s="12"/>
      <c r="D8" s="12"/>
      <c r="E8" s="12" t="s">
        <v>17</v>
      </c>
      <c r="H8" s="13">
        <f>COUNTA(C8:E8)</f>
        <v>1</v>
      </c>
      <c r="I8" s="14" t="str">
        <f>IF(H8=1,"OK","VALORIZZARE UN LIVELLO")</f>
        <v>OK</v>
      </c>
    </row>
    <row r="9" spans="1:9" ht="15" x14ac:dyDescent="0.25">
      <c r="A9" s="8">
        <v>3</v>
      </c>
      <c r="B9" s="8" t="s">
        <v>20</v>
      </c>
      <c r="C9" s="9" t="s">
        <v>13</v>
      </c>
      <c r="D9" s="9" t="s">
        <v>14</v>
      </c>
      <c r="E9" s="9" t="s">
        <v>15</v>
      </c>
      <c r="H9" s="13"/>
      <c r="I9" s="14"/>
    </row>
    <row r="10" spans="1:9" ht="26.25" x14ac:dyDescent="0.25">
      <c r="A10" s="10"/>
      <c r="B10" s="11" t="s">
        <v>21</v>
      </c>
      <c r="C10" s="12"/>
      <c r="D10" s="12"/>
      <c r="E10" s="12" t="s">
        <v>17</v>
      </c>
      <c r="H10" s="13">
        <f>COUNTA(C10:E10)</f>
        <v>1</v>
      </c>
      <c r="I10" s="14" t="str">
        <f>IF(H10=1,"OK","VALORIZZARE UN LIVELLO")</f>
        <v>OK</v>
      </c>
    </row>
    <row r="11" spans="1:9" ht="15" x14ac:dyDescent="0.25">
      <c r="A11" s="8">
        <v>4</v>
      </c>
      <c r="B11" s="8" t="s">
        <v>22</v>
      </c>
      <c r="C11" s="9" t="s">
        <v>13</v>
      </c>
      <c r="D11" s="9" t="s">
        <v>14</v>
      </c>
      <c r="E11" s="9" t="s">
        <v>15</v>
      </c>
      <c r="H11" s="13"/>
      <c r="I11" s="14"/>
    </row>
    <row r="12" spans="1:9" ht="51.75" x14ac:dyDescent="0.25">
      <c r="A12" s="10"/>
      <c r="B12" s="11" t="s">
        <v>23</v>
      </c>
      <c r="C12" s="12"/>
      <c r="D12" s="12"/>
      <c r="E12" s="12" t="s">
        <v>17</v>
      </c>
      <c r="H12" s="13">
        <f>COUNTA(C12:E12)</f>
        <v>1</v>
      </c>
      <c r="I12" s="14" t="str">
        <f>IF(H12=1,"OK","VALORIZZARE UN LIVELLO")</f>
        <v>OK</v>
      </c>
    </row>
    <row r="13" spans="1:9" ht="15" x14ac:dyDescent="0.25">
      <c r="A13" s="8">
        <v>5</v>
      </c>
      <c r="B13" s="8" t="s">
        <v>24</v>
      </c>
      <c r="C13" s="9" t="s">
        <v>13</v>
      </c>
      <c r="D13" s="9" t="s">
        <v>14</v>
      </c>
      <c r="E13" s="9" t="s">
        <v>15</v>
      </c>
      <c r="H13" s="13"/>
      <c r="I13" s="14"/>
    </row>
    <row r="14" spans="1:9" ht="39" x14ac:dyDescent="0.25">
      <c r="A14" s="10"/>
      <c r="B14" s="11" t="s">
        <v>25</v>
      </c>
      <c r="C14" s="12"/>
      <c r="D14" s="12"/>
      <c r="E14" s="12" t="s">
        <v>17</v>
      </c>
      <c r="H14" s="13">
        <f>COUNTA(C14:E14)</f>
        <v>1</v>
      </c>
      <c r="I14" s="14" t="str">
        <f>IF(H14=1,"OK","VALORIZZARE UN LIVELLO")</f>
        <v>OK</v>
      </c>
    </row>
    <row r="15" spans="1:9" ht="34.5" customHeight="1" x14ac:dyDescent="0.25">
      <c r="A15" s="8">
        <v>6</v>
      </c>
      <c r="B15" s="8" t="s">
        <v>26</v>
      </c>
      <c r="C15" s="9" t="s">
        <v>13</v>
      </c>
      <c r="D15" s="9" t="s">
        <v>14</v>
      </c>
      <c r="E15" s="9" t="s">
        <v>15</v>
      </c>
      <c r="H15" s="13"/>
      <c r="I15" s="14"/>
    </row>
    <row r="16" spans="1:9" ht="21" x14ac:dyDescent="0.25">
      <c r="A16" s="10"/>
      <c r="B16" s="11" t="s">
        <v>27</v>
      </c>
      <c r="C16" s="12"/>
      <c r="D16" s="12"/>
      <c r="E16" s="12" t="s">
        <v>17</v>
      </c>
      <c r="H16" s="13">
        <f>COUNTA(C16:E16)</f>
        <v>1</v>
      </c>
      <c r="I16" s="14" t="str">
        <f>IF(H16=1,"OK","VALORIZZARE UN LIVELLO")</f>
        <v>OK</v>
      </c>
    </row>
    <row r="17" spans="1:15" ht="15" x14ac:dyDescent="0.25">
      <c r="A17" s="8">
        <v>7</v>
      </c>
      <c r="B17" s="8" t="s">
        <v>28</v>
      </c>
      <c r="C17" s="9" t="s">
        <v>13</v>
      </c>
      <c r="D17" s="9" t="s">
        <v>14</v>
      </c>
      <c r="E17" s="9" t="s">
        <v>15</v>
      </c>
      <c r="H17" s="13"/>
      <c r="I17" s="14"/>
    </row>
    <row r="18" spans="1:15" ht="54" customHeight="1" x14ac:dyDescent="0.25">
      <c r="A18" s="10"/>
      <c r="B18" s="11" t="s">
        <v>29</v>
      </c>
      <c r="C18" s="12"/>
      <c r="D18" s="12"/>
      <c r="E18" s="12" t="s">
        <v>75</v>
      </c>
      <c r="H18" s="13">
        <f>COUNTA(C18:E18)</f>
        <v>1</v>
      </c>
      <c r="I18" s="14" t="str">
        <f>IF(H18=1,"OK","VALORIZZARE UN LIVELLO")</f>
        <v>OK</v>
      </c>
    </row>
    <row r="19" spans="1:15" ht="15" x14ac:dyDescent="0.25">
      <c r="A19" s="8">
        <v>8</v>
      </c>
      <c r="B19" s="8" t="s">
        <v>30</v>
      </c>
      <c r="C19" s="9" t="s">
        <v>13</v>
      </c>
      <c r="D19" s="9" t="s">
        <v>14</v>
      </c>
      <c r="E19" s="9" t="s">
        <v>15</v>
      </c>
      <c r="H19" s="13"/>
      <c r="I19" s="14"/>
    </row>
    <row r="20" spans="1:15" ht="26.25" x14ac:dyDescent="0.25">
      <c r="A20" s="10"/>
      <c r="B20" s="11" t="s">
        <v>31</v>
      </c>
      <c r="C20" s="12"/>
      <c r="D20" s="12"/>
      <c r="E20" s="12" t="s">
        <v>75</v>
      </c>
      <c r="H20" s="13">
        <f>COUNTA(C20:E20)</f>
        <v>1</v>
      </c>
      <c r="I20" s="14" t="str">
        <f>IF(H20=1,"OK","VALORIZZARE UN LIVELLO")</f>
        <v>OK</v>
      </c>
    </row>
    <row r="21" spans="1:15" ht="15" x14ac:dyDescent="0.25">
      <c r="A21" s="8">
        <v>9</v>
      </c>
      <c r="B21" s="8" t="s">
        <v>32</v>
      </c>
      <c r="C21" s="9" t="s">
        <v>13</v>
      </c>
      <c r="D21" s="9" t="s">
        <v>14</v>
      </c>
      <c r="E21" s="9" t="s">
        <v>15</v>
      </c>
      <c r="H21" s="13"/>
      <c r="I21" s="14"/>
    </row>
    <row r="22" spans="1:15" ht="26.25" x14ac:dyDescent="0.25">
      <c r="A22" s="10"/>
      <c r="B22" s="11" t="s">
        <v>33</v>
      </c>
      <c r="C22" s="15"/>
      <c r="D22" s="15"/>
      <c r="E22" s="15" t="s">
        <v>17</v>
      </c>
      <c r="H22" s="13">
        <f>COUNTA(C22:E22)</f>
        <v>1</v>
      </c>
      <c r="I22" s="14" t="str">
        <f>IF(H22=1,"OK","VALORIZZARE UN LIVELLO")</f>
        <v>OK</v>
      </c>
    </row>
    <row r="23" spans="1:15" ht="15" x14ac:dyDescent="0.25">
      <c r="C23" s="16" t="s">
        <v>13</v>
      </c>
      <c r="D23" s="16" t="s">
        <v>14</v>
      </c>
      <c r="E23" s="16" t="s">
        <v>15</v>
      </c>
      <c r="H23" s="13"/>
      <c r="I23" s="14"/>
    </row>
    <row r="24" spans="1:15" ht="15" x14ac:dyDescent="0.25">
      <c r="B24" s="17" t="s">
        <v>34</v>
      </c>
      <c r="C24" s="18">
        <f>COUNTA(C6,C8,C10,C12,C14,C16,C18,C20,C22)</f>
        <v>0</v>
      </c>
      <c r="D24" s="18">
        <f>COUNTA(D6,D8,D10,D12,D14,D16,D18,D20,D22)</f>
        <v>0</v>
      </c>
      <c r="E24" s="18">
        <f>COUNTA(E6,E8,E10,E12,E14,E16,E18,E20,E22)</f>
        <v>9</v>
      </c>
      <c r="H24" s="13">
        <f>SUM(C24:E24)</f>
        <v>9</v>
      </c>
      <c r="I24" s="14" t="str">
        <f>IF(H24=9,"OK","ERRORE TOTALI")</f>
        <v>OK</v>
      </c>
      <c r="L24" s="2" t="s">
        <v>35</v>
      </c>
    </row>
    <row r="25" spans="1:15" ht="15" x14ac:dyDescent="0.25">
      <c r="H25" s="13"/>
      <c r="I25" s="14"/>
    </row>
    <row r="26" spans="1:15" ht="15.75" customHeight="1" x14ac:dyDescent="0.25">
      <c r="A26" s="188" t="s">
        <v>36</v>
      </c>
      <c r="B26" s="188"/>
      <c r="C26" s="189" t="s">
        <v>11</v>
      </c>
      <c r="D26" s="189"/>
      <c r="E26" s="189"/>
      <c r="H26" s="13"/>
      <c r="I26" s="14"/>
    </row>
    <row r="27" spans="1:15" ht="15" x14ac:dyDescent="0.25">
      <c r="A27" s="19">
        <v>1</v>
      </c>
      <c r="B27" s="20" t="s">
        <v>37</v>
      </c>
      <c r="C27" s="9" t="s">
        <v>13</v>
      </c>
      <c r="D27" s="9" t="s">
        <v>14</v>
      </c>
      <c r="E27" s="9" t="s">
        <v>15</v>
      </c>
      <c r="H27" s="13"/>
      <c r="I27" s="14"/>
    </row>
    <row r="28" spans="1:15" ht="39.75" customHeight="1" x14ac:dyDescent="0.25">
      <c r="A28" s="21"/>
      <c r="B28" s="22" t="s">
        <v>38</v>
      </c>
      <c r="C28" s="12"/>
      <c r="D28" s="12"/>
      <c r="E28" s="12" t="s">
        <v>75</v>
      </c>
      <c r="H28" s="13">
        <f>COUNTA(C28:E28)</f>
        <v>1</v>
      </c>
      <c r="I28" s="14" t="str">
        <f>IF(H28=1,"OK","VALORIZZARE UN LIVELLO")</f>
        <v>OK</v>
      </c>
      <c r="J28" s="190"/>
      <c r="K28" s="190"/>
      <c r="L28" s="190"/>
      <c r="M28" s="190"/>
      <c r="N28" s="190"/>
      <c r="O28" s="190"/>
    </row>
    <row r="29" spans="1:15" ht="15" x14ac:dyDescent="0.25">
      <c r="A29" s="19">
        <v>2</v>
      </c>
      <c r="B29" s="20" t="s">
        <v>39</v>
      </c>
      <c r="C29" s="9" t="s">
        <v>13</v>
      </c>
      <c r="D29" s="9" t="s">
        <v>14</v>
      </c>
      <c r="E29" s="9" t="s">
        <v>15</v>
      </c>
      <c r="H29" s="13"/>
      <c r="I29" s="14"/>
    </row>
    <row r="30" spans="1:15" ht="26.25" x14ac:dyDescent="0.25">
      <c r="A30" s="21"/>
      <c r="B30" s="22" t="s">
        <v>40</v>
      </c>
      <c r="C30" s="12"/>
      <c r="D30" s="12"/>
      <c r="E30" s="12" t="s">
        <v>17</v>
      </c>
      <c r="H30" s="13">
        <f>COUNTA(C30:E30)</f>
        <v>1</v>
      </c>
      <c r="I30" s="14" t="str">
        <f>IF(H30=1,"OK","VALORIZZARE UN LIVELLO")</f>
        <v>OK</v>
      </c>
    </row>
    <row r="31" spans="1:15" ht="15" x14ac:dyDescent="0.25">
      <c r="A31" s="19">
        <v>3</v>
      </c>
      <c r="B31" s="20" t="s">
        <v>41</v>
      </c>
      <c r="C31" s="9" t="s">
        <v>13</v>
      </c>
      <c r="D31" s="9" t="s">
        <v>14</v>
      </c>
      <c r="E31" s="9" t="s">
        <v>15</v>
      </c>
      <c r="H31" s="13"/>
      <c r="I31" s="14"/>
    </row>
    <row r="32" spans="1:15" ht="26.25" x14ac:dyDescent="0.25">
      <c r="A32" s="21"/>
      <c r="B32" s="22" t="s">
        <v>42</v>
      </c>
      <c r="C32" s="12"/>
      <c r="D32" s="12"/>
      <c r="E32" s="12" t="s">
        <v>17</v>
      </c>
      <c r="H32" s="13">
        <f>COUNTA(C32:E32)</f>
        <v>1</v>
      </c>
      <c r="I32" s="14" t="str">
        <f>IF(H32=1,"OK","VALORIZZARE UN LIVELLO")</f>
        <v>OK</v>
      </c>
    </row>
    <row r="33" spans="1:16" ht="15" x14ac:dyDescent="0.25">
      <c r="A33" s="19">
        <v>4</v>
      </c>
      <c r="B33" s="20" t="s">
        <v>43</v>
      </c>
      <c r="C33" s="9" t="s">
        <v>13</v>
      </c>
      <c r="D33" s="9" t="s">
        <v>14</v>
      </c>
      <c r="E33" s="9" t="s">
        <v>15</v>
      </c>
      <c r="H33" s="13"/>
      <c r="I33" s="14"/>
    </row>
    <row r="34" spans="1:16" ht="39" x14ac:dyDescent="0.25">
      <c r="A34" s="21"/>
      <c r="B34" s="23" t="s">
        <v>44</v>
      </c>
      <c r="C34" s="12"/>
      <c r="D34" s="12"/>
      <c r="E34" s="12" t="s">
        <v>17</v>
      </c>
      <c r="H34" s="13">
        <f>COUNTA(C34:E34)</f>
        <v>1</v>
      </c>
      <c r="I34" s="14" t="str">
        <f>IF(H34=1,"OK","VALORIZZARE UN LIVELLO")</f>
        <v>OK</v>
      </c>
    </row>
    <row r="35" spans="1:16" ht="15" x14ac:dyDescent="0.25">
      <c r="C35" s="24" t="s">
        <v>13</v>
      </c>
      <c r="D35" s="24" t="s">
        <v>14</v>
      </c>
      <c r="E35" s="24" t="s">
        <v>15</v>
      </c>
      <c r="H35" s="13"/>
      <c r="I35" s="14"/>
    </row>
    <row r="36" spans="1:16" ht="15" x14ac:dyDescent="0.25">
      <c r="B36" s="25" t="s">
        <v>45</v>
      </c>
      <c r="C36" s="18">
        <f>COUNTA(C28,C30,C32,C34)</f>
        <v>0</v>
      </c>
      <c r="D36" s="18">
        <f>COUNTA(D28,D30,D32,D34)</f>
        <v>0</v>
      </c>
      <c r="E36" s="18">
        <f>COUNTA(E28,E30,E32,E34)</f>
        <v>4</v>
      </c>
      <c r="H36" s="13">
        <f>SUM(C36:E36)</f>
        <v>4</v>
      </c>
      <c r="I36" s="14" t="str">
        <f>IF(H36=4,"OK","ERRORE TOTALI")</f>
        <v>OK</v>
      </c>
      <c r="L36" s="2" t="s">
        <v>35</v>
      </c>
    </row>
    <row r="38" spans="1:16" ht="15.75" x14ac:dyDescent="0.25">
      <c r="B38" s="26" t="s">
        <v>46</v>
      </c>
      <c r="C38" s="16" t="s">
        <v>13</v>
      </c>
      <c r="D38" s="16" t="s">
        <v>14</v>
      </c>
      <c r="E38" s="16" t="s">
        <v>15</v>
      </c>
      <c r="F38" s="16" t="s">
        <v>47</v>
      </c>
    </row>
    <row r="39" spans="1:16" x14ac:dyDescent="0.2">
      <c r="B39" s="27" t="s">
        <v>3</v>
      </c>
      <c r="C39" s="28">
        <f>C24*C57</f>
        <v>0</v>
      </c>
      <c r="D39" s="28">
        <f>D24*D57</f>
        <v>0</v>
      </c>
      <c r="E39" s="28">
        <f>E24*E57</f>
        <v>27</v>
      </c>
      <c r="F39" s="29">
        <f>SUM(C39:E39)</f>
        <v>27</v>
      </c>
      <c r="G39" s="28" t="str">
        <f>IF(F39&lt;C63,"BASSO",(IF(F39&lt;C62,"MEDIO","ALTO")))</f>
        <v>BASSO</v>
      </c>
    </row>
    <row r="40" spans="1:16" x14ac:dyDescent="0.2">
      <c r="B40" s="30" t="s">
        <v>4</v>
      </c>
      <c r="C40" s="31">
        <f>C36*C58</f>
        <v>0</v>
      </c>
      <c r="D40" s="31">
        <f>D36*D58</f>
        <v>0</v>
      </c>
      <c r="E40" s="31">
        <f>E36*E58</f>
        <v>8</v>
      </c>
      <c r="F40" s="32">
        <f>SUM(C40:E40)</f>
        <v>8</v>
      </c>
      <c r="G40" s="31" t="str">
        <f>IF(F40&lt;C68,"BASSO",(IF(F40&lt;C67,"MEDIO","ALTO")))</f>
        <v>BASSO</v>
      </c>
    </row>
    <row r="41" spans="1:16" ht="15.75" x14ac:dyDescent="0.25">
      <c r="B41" s="33" t="s">
        <v>48</v>
      </c>
      <c r="C41" s="34"/>
      <c r="D41" s="34"/>
      <c r="E41" s="34"/>
      <c r="F41" s="34"/>
      <c r="G41" s="34" t="str">
        <f>IF(I44=2,J44,(IF(I45=2,J45,(IF(I46=2,J46,(IF(I47=2,J47,(IF(I48=2,J48,(IF(I49=2,J49,(IF(I50=2,J50,(IF(I51=2,J51,J52)))))))))))))))</f>
        <v>MINIMO</v>
      </c>
    </row>
    <row r="42" spans="1:16" ht="13.5" customHeight="1" x14ac:dyDescent="0.2">
      <c r="K42" s="191" t="s">
        <v>49</v>
      </c>
      <c r="L42" s="191"/>
      <c r="M42" s="191"/>
      <c r="N42" s="191"/>
      <c r="O42" s="191"/>
      <c r="P42" s="191"/>
    </row>
    <row r="43" spans="1:16" ht="25.5" x14ac:dyDescent="0.2">
      <c r="B43" s="35"/>
      <c r="C43" s="35" t="s">
        <v>50</v>
      </c>
      <c r="D43" s="35" t="s">
        <v>51</v>
      </c>
      <c r="E43" s="35" t="s">
        <v>52</v>
      </c>
      <c r="F43" s="35"/>
      <c r="G43" s="35"/>
      <c r="H43" s="35"/>
      <c r="I43" s="35"/>
      <c r="J43" s="35"/>
      <c r="K43" s="36" t="s">
        <v>53</v>
      </c>
      <c r="L43" s="37"/>
      <c r="M43" s="37" t="s">
        <v>54</v>
      </c>
      <c r="N43" s="37"/>
      <c r="O43" s="37" t="s">
        <v>55</v>
      </c>
      <c r="P43" s="38"/>
    </row>
    <row r="44" spans="1:16" x14ac:dyDescent="0.2">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x14ac:dyDescent="0.2">
      <c r="B45" s="35"/>
      <c r="C45" s="35" t="s">
        <v>13</v>
      </c>
      <c r="D45" s="35" t="s">
        <v>14</v>
      </c>
      <c r="E45" s="35" t="s">
        <v>58</v>
      </c>
      <c r="F45" s="35"/>
      <c r="G45" s="35">
        <f>IF(G39=C45,1,0)</f>
        <v>0</v>
      </c>
      <c r="H45" s="35">
        <f>IF(G40=D45,1,0)</f>
        <v>0</v>
      </c>
      <c r="I45" s="35">
        <f t="shared" si="0"/>
        <v>0</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x14ac:dyDescent="0.2">
      <c r="B46" s="35"/>
      <c r="C46" s="35" t="s">
        <v>14</v>
      </c>
      <c r="D46" s="35" t="s">
        <v>13</v>
      </c>
      <c r="E46" s="35" t="s">
        <v>58</v>
      </c>
      <c r="F46" s="35"/>
      <c r="G46" s="35">
        <f>IF(G39=C46,1,0)</f>
        <v>0</v>
      </c>
      <c r="H46" s="35">
        <f>IF(G40=D46,1,0)</f>
        <v>0</v>
      </c>
      <c r="I46" s="35">
        <f t="shared" si="0"/>
        <v>0</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x14ac:dyDescent="0.2">
      <c r="B47" s="35"/>
      <c r="C47" s="35" t="s">
        <v>13</v>
      </c>
      <c r="D47" s="35" t="s">
        <v>15</v>
      </c>
      <c r="E47" s="35" t="s">
        <v>14</v>
      </c>
      <c r="F47" s="35"/>
      <c r="G47" s="35">
        <f>IF(G39=C47,1,0)</f>
        <v>0</v>
      </c>
      <c r="H47" s="35">
        <f>IF(G40=D47,1,0)</f>
        <v>1</v>
      </c>
      <c r="I47" s="35">
        <f t="shared" si="0"/>
        <v>1</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x14ac:dyDescent="0.2">
      <c r="B48" s="35"/>
      <c r="C48" s="35" t="s">
        <v>14</v>
      </c>
      <c r="D48" s="35" t="s">
        <v>14</v>
      </c>
      <c r="E48" s="35" t="s">
        <v>14</v>
      </c>
      <c r="F48" s="35"/>
      <c r="G48" s="35">
        <f>IF(G39=C48,1,0)</f>
        <v>0</v>
      </c>
      <c r="H48" s="35">
        <f>IF(G40=D48,1,0)</f>
        <v>0</v>
      </c>
      <c r="I48" s="35">
        <f t="shared" si="0"/>
        <v>0</v>
      </c>
      <c r="J48" s="35" t="str">
        <f t="shared" si="1"/>
        <v xml:space="preserve">  </v>
      </c>
      <c r="K48" s="45" t="s">
        <v>59</v>
      </c>
      <c r="L48" s="46" t="str">
        <f t="shared" si="2"/>
        <v xml:space="preserve"> </v>
      </c>
      <c r="M48" s="47" t="s">
        <v>59</v>
      </c>
      <c r="N48" s="46" t="str">
        <f t="shared" si="3"/>
        <v xml:space="preserve"> </v>
      </c>
      <c r="O48" s="47" t="s">
        <v>59</v>
      </c>
      <c r="P48" s="46" t="str">
        <f t="shared" si="4"/>
        <v xml:space="preserve"> </v>
      </c>
    </row>
    <row r="49" spans="2:16" x14ac:dyDescent="0.2">
      <c r="B49" s="35"/>
      <c r="C49" s="35" t="s">
        <v>15</v>
      </c>
      <c r="D49" s="35" t="s">
        <v>13</v>
      </c>
      <c r="E49" s="35" t="s">
        <v>14</v>
      </c>
      <c r="F49" s="35"/>
      <c r="G49" s="35">
        <f>IF(G39=C49,1,0)</f>
        <v>1</v>
      </c>
      <c r="H49" s="35">
        <f>IF(G40=D49,1,0)</f>
        <v>0</v>
      </c>
      <c r="I49" s="35">
        <f t="shared" si="0"/>
        <v>1</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2:16" x14ac:dyDescent="0.2">
      <c r="B50" s="35"/>
      <c r="C50" s="35" t="s">
        <v>14</v>
      </c>
      <c r="D50" s="35" t="s">
        <v>15</v>
      </c>
      <c r="E50" s="35" t="s">
        <v>15</v>
      </c>
      <c r="F50" s="35"/>
      <c r="G50" s="35">
        <f>IF(G39=C50,1,0)</f>
        <v>0</v>
      </c>
      <c r="H50" s="35">
        <f>IF(G40=D50,1,0)</f>
        <v>1</v>
      </c>
      <c r="I50" s="35">
        <f t="shared" si="0"/>
        <v>1</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2:16" x14ac:dyDescent="0.2">
      <c r="B51" s="35"/>
      <c r="C51" s="35" t="s">
        <v>15</v>
      </c>
      <c r="D51" s="35" t="s">
        <v>14</v>
      </c>
      <c r="E51" s="35" t="s">
        <v>15</v>
      </c>
      <c r="F51" s="35"/>
      <c r="G51" s="35">
        <f>IF(G39=C51,1,0)</f>
        <v>1</v>
      </c>
      <c r="H51" s="35">
        <f>IF(G40=D51,1,0)</f>
        <v>0</v>
      </c>
      <c r="I51" s="35">
        <f t="shared" si="0"/>
        <v>1</v>
      </c>
      <c r="J51" s="35" t="str">
        <f t="shared" si="1"/>
        <v xml:space="preserve">  </v>
      </c>
      <c r="K51" s="48" t="s">
        <v>62</v>
      </c>
      <c r="L51" s="49" t="str">
        <f t="shared" si="2"/>
        <v xml:space="preserve"> </v>
      </c>
      <c r="M51" s="50" t="s">
        <v>59</v>
      </c>
      <c r="N51" s="49" t="str">
        <f t="shared" si="3"/>
        <v xml:space="preserve"> </v>
      </c>
      <c r="O51" s="50" t="s">
        <v>62</v>
      </c>
      <c r="P51" s="49" t="str">
        <f t="shared" si="4"/>
        <v xml:space="preserve"> </v>
      </c>
    </row>
    <row r="52" spans="2:16" x14ac:dyDescent="0.2">
      <c r="B52" s="35"/>
      <c r="C52" s="35" t="s">
        <v>15</v>
      </c>
      <c r="D52" s="35" t="s">
        <v>15</v>
      </c>
      <c r="E52" s="35" t="s">
        <v>63</v>
      </c>
      <c r="F52" s="35"/>
      <c r="G52" s="35">
        <f>IF(G39=C52,1,0)</f>
        <v>1</v>
      </c>
      <c r="H52" s="35">
        <f>IF(G40=D52,1,0)</f>
        <v>1</v>
      </c>
      <c r="I52" s="35">
        <f t="shared" si="0"/>
        <v>2</v>
      </c>
      <c r="J52" s="35" t="str">
        <f t="shared" si="1"/>
        <v>MINIMO</v>
      </c>
      <c r="K52" s="51" t="s">
        <v>62</v>
      </c>
      <c r="L52" s="52" t="str">
        <f t="shared" si="2"/>
        <v>x</v>
      </c>
      <c r="M52" s="53" t="s">
        <v>62</v>
      </c>
      <c r="N52" s="52" t="str">
        <f t="shared" si="3"/>
        <v>x</v>
      </c>
      <c r="O52" s="53" t="s">
        <v>64</v>
      </c>
      <c r="P52" s="52" t="str">
        <f t="shared" si="4"/>
        <v>x</v>
      </c>
    </row>
    <row r="53" spans="2:16" x14ac:dyDescent="0.2">
      <c r="B53" s="35"/>
      <c r="C53" s="35"/>
      <c r="D53" s="35"/>
      <c r="E53" s="35"/>
      <c r="F53" s="35"/>
      <c r="G53" s="35"/>
      <c r="H53" s="35"/>
      <c r="I53" s="35"/>
      <c r="J53" s="35"/>
    </row>
    <row r="56" spans="2:16" x14ac:dyDescent="0.2">
      <c r="B56" s="54" t="s">
        <v>65</v>
      </c>
      <c r="C56" s="16" t="s">
        <v>13</v>
      </c>
      <c r="D56" s="16" t="s">
        <v>14</v>
      </c>
      <c r="E56" s="16" t="s">
        <v>15</v>
      </c>
      <c r="G56" s="55" t="s">
        <v>66</v>
      </c>
      <c r="H56" s="55" t="s">
        <v>67</v>
      </c>
      <c r="I56" s="55" t="s">
        <v>68</v>
      </c>
      <c r="J56" s="56"/>
      <c r="K56" s="56"/>
      <c r="L56" s="57"/>
      <c r="M56" s="57"/>
      <c r="N56" s="57"/>
      <c r="O56" s="57"/>
    </row>
    <row r="57" spans="2:16" x14ac:dyDescent="0.2">
      <c r="B57" s="54" t="s">
        <v>3</v>
      </c>
      <c r="C57" s="58">
        <v>9</v>
      </c>
      <c r="D57" s="58">
        <v>6</v>
      </c>
      <c r="E57" s="58">
        <v>3</v>
      </c>
      <c r="G57" s="55">
        <f>C57*9</f>
        <v>81</v>
      </c>
      <c r="H57" s="55">
        <f>D57*9</f>
        <v>54</v>
      </c>
      <c r="I57" s="55">
        <f>E57*9</f>
        <v>27</v>
      </c>
      <c r="J57" s="56"/>
      <c r="K57" s="56"/>
      <c r="L57" s="57"/>
      <c r="M57" s="57"/>
      <c r="N57" s="57"/>
      <c r="O57" s="57"/>
    </row>
    <row r="58" spans="2:16" x14ac:dyDescent="0.2">
      <c r="B58" s="54" t="s">
        <v>4</v>
      </c>
      <c r="C58" s="58">
        <v>6</v>
      </c>
      <c r="D58" s="58">
        <v>4</v>
      </c>
      <c r="E58" s="58">
        <v>2</v>
      </c>
      <c r="G58" s="55">
        <f>C58*4</f>
        <v>24</v>
      </c>
      <c r="H58" s="55">
        <f>D58*4</f>
        <v>16</v>
      </c>
      <c r="I58" s="55">
        <f>E58*4</f>
        <v>8</v>
      </c>
      <c r="J58" s="57"/>
      <c r="K58" s="57"/>
      <c r="L58" s="57"/>
      <c r="M58" s="57"/>
      <c r="N58" s="57"/>
      <c r="O58" s="57"/>
    </row>
    <row r="59" spans="2:16" x14ac:dyDescent="0.2">
      <c r="C59" s="59"/>
      <c r="D59" s="59"/>
      <c r="E59" s="59"/>
      <c r="J59" s="57"/>
      <c r="K59" s="57"/>
      <c r="L59" s="60"/>
      <c r="M59" s="57"/>
      <c r="N59" s="57"/>
      <c r="O59" s="57"/>
    </row>
    <row r="60" spans="2:16" x14ac:dyDescent="0.2">
      <c r="C60" s="59"/>
      <c r="D60" s="59"/>
      <c r="E60" s="59"/>
      <c r="J60" s="57"/>
      <c r="K60" s="57"/>
      <c r="L60" s="61"/>
      <c r="M60" s="57"/>
      <c r="N60" s="57"/>
      <c r="O60" s="57"/>
    </row>
    <row r="61" spans="2:16" x14ac:dyDescent="0.2">
      <c r="B61" s="62" t="s">
        <v>69</v>
      </c>
      <c r="C61" s="59"/>
      <c r="D61" s="59"/>
      <c r="E61" s="59"/>
      <c r="J61" s="57"/>
      <c r="K61" s="57"/>
      <c r="L61" s="61"/>
      <c r="M61" s="57"/>
      <c r="N61" s="57"/>
      <c r="O61" s="57"/>
    </row>
    <row r="62" spans="2:16" x14ac:dyDescent="0.2">
      <c r="B62" s="63" t="s">
        <v>70</v>
      </c>
      <c r="C62" s="58">
        <v>61</v>
      </c>
      <c r="D62" s="64" t="s">
        <v>71</v>
      </c>
      <c r="E62" s="65">
        <f>G57</f>
        <v>81</v>
      </c>
      <c r="J62" s="57"/>
      <c r="K62" s="57"/>
      <c r="L62" s="61"/>
      <c r="M62" s="57"/>
      <c r="N62" s="57"/>
      <c r="O62" s="57"/>
    </row>
    <row r="63" spans="2:16" x14ac:dyDescent="0.2">
      <c r="B63" s="63" t="s">
        <v>72</v>
      </c>
      <c r="C63" s="58">
        <v>40</v>
      </c>
      <c r="D63" s="64" t="s">
        <v>71</v>
      </c>
      <c r="E63" s="58">
        <v>60</v>
      </c>
      <c r="J63" s="57"/>
      <c r="K63" s="57"/>
      <c r="L63" s="60"/>
      <c r="M63" s="57"/>
      <c r="N63" s="57"/>
      <c r="O63" s="57"/>
    </row>
    <row r="64" spans="2:16" x14ac:dyDescent="0.2">
      <c r="B64" s="63" t="s">
        <v>73</v>
      </c>
      <c r="C64" s="65">
        <f>I57</f>
        <v>27</v>
      </c>
      <c r="D64" s="64" t="s">
        <v>71</v>
      </c>
      <c r="E64" s="58">
        <v>39</v>
      </c>
      <c r="J64" s="57"/>
      <c r="K64" s="57"/>
      <c r="L64" s="61"/>
      <c r="M64" s="57"/>
      <c r="N64" s="57"/>
      <c r="O64" s="57"/>
    </row>
    <row r="65" spans="2:15" x14ac:dyDescent="0.2">
      <c r="B65" s="54"/>
      <c r="C65" s="59"/>
      <c r="D65" s="59"/>
      <c r="E65" s="59"/>
      <c r="J65" s="57"/>
      <c r="K65" s="57"/>
      <c r="L65" s="61"/>
      <c r="M65" s="57"/>
      <c r="N65" s="57"/>
      <c r="O65" s="57"/>
    </row>
    <row r="66" spans="2:15" x14ac:dyDescent="0.2">
      <c r="B66" s="62" t="s">
        <v>74</v>
      </c>
      <c r="C66" s="59"/>
      <c r="D66" s="59"/>
      <c r="E66" s="59"/>
      <c r="J66" s="57"/>
      <c r="K66" s="57"/>
      <c r="L66" s="61"/>
      <c r="M66" s="57"/>
      <c r="N66" s="57"/>
      <c r="O66" s="57"/>
    </row>
    <row r="67" spans="2:15" x14ac:dyDescent="0.2">
      <c r="B67" s="63" t="s">
        <v>70</v>
      </c>
      <c r="C67" s="58">
        <v>18</v>
      </c>
      <c r="D67" s="64" t="s">
        <v>71</v>
      </c>
      <c r="E67" s="65">
        <f>G58</f>
        <v>24</v>
      </c>
    </row>
    <row r="68" spans="2:15" x14ac:dyDescent="0.2">
      <c r="B68" s="63" t="s">
        <v>72</v>
      </c>
      <c r="C68" s="58">
        <v>11</v>
      </c>
      <c r="D68" s="64" t="s">
        <v>71</v>
      </c>
      <c r="E68" s="58">
        <v>17</v>
      </c>
    </row>
    <row r="69" spans="2:15" x14ac:dyDescent="0.2">
      <c r="B69" s="63" t="s">
        <v>73</v>
      </c>
      <c r="C69" s="65">
        <f>I58</f>
        <v>8</v>
      </c>
      <c r="D69" s="64" t="s">
        <v>71</v>
      </c>
      <c r="E69" s="58">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K42:P42"/>
    <mergeCell ref="A4:B4"/>
    <mergeCell ref="C4:E4"/>
    <mergeCell ref="A26:B26"/>
    <mergeCell ref="C26:E26"/>
    <mergeCell ref="J28:O28"/>
  </mergeCells>
  <pageMargins left="0.2361111111111111" right="0.31527777777777777" top="0.35416666666666669" bottom="0.31527777777777777" header="0.51180555555555551" footer="0.51180555555555551"/>
  <pageSetup paperSize="9" scale="89" firstPageNumber="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zoomScale="160" zoomScaleNormal="160" workbookViewId="0">
      <selection activeCell="B2" sqref="B2"/>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138</v>
      </c>
      <c r="C2" s="5"/>
      <c r="D2" s="5"/>
      <c r="E2" s="5"/>
    </row>
    <row r="3" spans="1:9" ht="40.5" customHeight="1" x14ac:dyDescent="0.25">
      <c r="B3" s="66" t="s">
        <v>77</v>
      </c>
      <c r="C3" s="7"/>
      <c r="D3" s="7"/>
      <c r="E3" s="7"/>
    </row>
    <row r="4" spans="1:9" ht="13.9" customHeight="1" x14ac:dyDescent="0.2">
      <c r="A4" s="187" t="s">
        <v>10</v>
      </c>
      <c r="B4" s="187"/>
      <c r="C4" s="187" t="s">
        <v>11</v>
      </c>
      <c r="D4" s="187"/>
      <c r="E4" s="187"/>
    </row>
    <row r="5" spans="1:9" x14ac:dyDescent="0.2">
      <c r="A5" s="8">
        <v>1</v>
      </c>
      <c r="B5" s="8" t="s">
        <v>12</v>
      </c>
      <c r="C5" s="9" t="s">
        <v>13</v>
      </c>
      <c r="D5" s="9" t="s">
        <v>14</v>
      </c>
      <c r="E5" s="9" t="s">
        <v>15</v>
      </c>
    </row>
    <row r="6" spans="1:9" ht="39" x14ac:dyDescent="0.25">
      <c r="A6" s="10"/>
      <c r="B6" s="11" t="s">
        <v>16</v>
      </c>
      <c r="C6" s="12"/>
      <c r="D6" s="12" t="s">
        <v>17</v>
      </c>
      <c r="E6" s="12"/>
      <c r="H6" s="13">
        <f>COUNTA(C6:E6)</f>
        <v>1</v>
      </c>
      <c r="I6" s="14" t="str">
        <f>IF(H6=1,"OK","VALORIZZARE UN LIVELLO")</f>
        <v>OK</v>
      </c>
    </row>
    <row r="7" spans="1:9" ht="15" x14ac:dyDescent="0.25">
      <c r="A7" s="8">
        <v>2</v>
      </c>
      <c r="B7" s="8" t="s">
        <v>18</v>
      </c>
      <c r="C7" s="9" t="s">
        <v>13</v>
      </c>
      <c r="D7" s="9" t="s">
        <v>14</v>
      </c>
      <c r="E7" s="9" t="s">
        <v>15</v>
      </c>
      <c r="H7" s="13"/>
      <c r="I7" s="14"/>
    </row>
    <row r="8" spans="1:9" ht="26.25" x14ac:dyDescent="0.25">
      <c r="A8" s="10"/>
      <c r="B8" s="11" t="s">
        <v>19</v>
      </c>
      <c r="C8" s="12"/>
      <c r="D8" s="12" t="s">
        <v>17</v>
      </c>
      <c r="E8" s="12"/>
      <c r="H8" s="13">
        <f>COUNTA(C8:E8)</f>
        <v>1</v>
      </c>
      <c r="I8" s="14" t="str">
        <f>IF(H8=1,"OK","VALORIZZARE UN LIVELLO")</f>
        <v>OK</v>
      </c>
    </row>
    <row r="9" spans="1:9" ht="15" x14ac:dyDescent="0.25">
      <c r="A9" s="8">
        <v>3</v>
      </c>
      <c r="B9" s="8" t="s">
        <v>20</v>
      </c>
      <c r="C9" s="9" t="s">
        <v>13</v>
      </c>
      <c r="D9" s="9" t="s">
        <v>14</v>
      </c>
      <c r="E9" s="9" t="s">
        <v>15</v>
      </c>
      <c r="H9" s="13"/>
      <c r="I9" s="14"/>
    </row>
    <row r="10" spans="1:9" ht="26.25" x14ac:dyDescent="0.25">
      <c r="A10" s="10"/>
      <c r="B10" s="11" t="s">
        <v>21</v>
      </c>
      <c r="C10" s="12"/>
      <c r="D10" s="12" t="s">
        <v>17</v>
      </c>
      <c r="E10" s="12"/>
      <c r="H10" s="13">
        <f>COUNTA(C10:E10)</f>
        <v>1</v>
      </c>
      <c r="I10" s="14" t="str">
        <f>IF(H10=1,"OK","VALORIZZARE UN LIVELLO")</f>
        <v>OK</v>
      </c>
    </row>
    <row r="11" spans="1:9" ht="15" x14ac:dyDescent="0.25">
      <c r="A11" s="8">
        <v>4</v>
      </c>
      <c r="B11" s="8" t="s">
        <v>22</v>
      </c>
      <c r="C11" s="9" t="s">
        <v>13</v>
      </c>
      <c r="D11" s="9" t="s">
        <v>14</v>
      </c>
      <c r="E11" s="9" t="s">
        <v>15</v>
      </c>
      <c r="H11" s="13"/>
      <c r="I11" s="14"/>
    </row>
    <row r="12" spans="1:9" ht="51.75" x14ac:dyDescent="0.25">
      <c r="A12" s="10"/>
      <c r="B12" s="11" t="s">
        <v>23</v>
      </c>
      <c r="C12" s="12"/>
      <c r="D12" s="12"/>
      <c r="E12" s="12" t="s">
        <v>17</v>
      </c>
      <c r="H12" s="13">
        <f>COUNTA(C12:E12)</f>
        <v>1</v>
      </c>
      <c r="I12" s="14" t="str">
        <f>IF(H12=1,"OK","VALORIZZARE UN LIVELLO")</f>
        <v>OK</v>
      </c>
    </row>
    <row r="13" spans="1:9" ht="15" x14ac:dyDescent="0.25">
      <c r="A13" s="8">
        <v>5</v>
      </c>
      <c r="B13" s="8" t="s">
        <v>24</v>
      </c>
      <c r="C13" s="9" t="s">
        <v>13</v>
      </c>
      <c r="D13" s="9" t="s">
        <v>14</v>
      </c>
      <c r="E13" s="9" t="s">
        <v>15</v>
      </c>
      <c r="H13" s="13"/>
      <c r="I13" s="14"/>
    </row>
    <row r="14" spans="1:9" ht="39" x14ac:dyDescent="0.25">
      <c r="A14" s="10"/>
      <c r="B14" s="11" t="s">
        <v>25</v>
      </c>
      <c r="C14" s="12"/>
      <c r="D14" s="12"/>
      <c r="E14" s="12" t="s">
        <v>17</v>
      </c>
      <c r="H14" s="13">
        <f>COUNTA(C14:E14)</f>
        <v>1</v>
      </c>
      <c r="I14" s="14" t="str">
        <f>IF(H14=1,"OK","VALORIZZARE UN LIVELLO")</f>
        <v>OK</v>
      </c>
    </row>
    <row r="15" spans="1:9" ht="34.5" customHeight="1" x14ac:dyDescent="0.25">
      <c r="A15" s="8">
        <v>6</v>
      </c>
      <c r="B15" s="8" t="s">
        <v>26</v>
      </c>
      <c r="C15" s="9" t="s">
        <v>13</v>
      </c>
      <c r="D15" s="9" t="s">
        <v>14</v>
      </c>
      <c r="E15" s="9" t="s">
        <v>15</v>
      </c>
      <c r="H15" s="13"/>
      <c r="I15" s="14"/>
    </row>
    <row r="16" spans="1:9" ht="21" x14ac:dyDescent="0.25">
      <c r="A16" s="10"/>
      <c r="B16" s="11" t="s">
        <v>27</v>
      </c>
      <c r="C16" s="12"/>
      <c r="D16" s="12" t="s">
        <v>17</v>
      </c>
      <c r="E16" s="12"/>
      <c r="H16" s="13">
        <f>COUNTA(C16:E16)</f>
        <v>1</v>
      </c>
      <c r="I16" s="14" t="str">
        <f>IF(H16=1,"OK","VALORIZZARE UN LIVELLO")</f>
        <v>OK</v>
      </c>
    </row>
    <row r="17" spans="1:15" ht="15" x14ac:dyDescent="0.25">
      <c r="A17" s="8">
        <v>7</v>
      </c>
      <c r="B17" s="8" t="s">
        <v>28</v>
      </c>
      <c r="C17" s="9" t="s">
        <v>13</v>
      </c>
      <c r="D17" s="9" t="s">
        <v>14</v>
      </c>
      <c r="E17" s="9" t="s">
        <v>15</v>
      </c>
      <c r="H17" s="13"/>
      <c r="I17" s="14"/>
    </row>
    <row r="18" spans="1:15" ht="54" customHeight="1" x14ac:dyDescent="0.25">
      <c r="A18" s="10"/>
      <c r="B18" s="11" t="s">
        <v>29</v>
      </c>
      <c r="C18" s="12"/>
      <c r="D18" s="12"/>
      <c r="E18" s="12" t="s">
        <v>17</v>
      </c>
      <c r="H18" s="13">
        <f>COUNTA(C18:E18)</f>
        <v>1</v>
      </c>
      <c r="I18" s="14" t="str">
        <f>IF(H18=1,"OK","VALORIZZARE UN LIVELLO")</f>
        <v>OK</v>
      </c>
    </row>
    <row r="19" spans="1:15" ht="15" x14ac:dyDescent="0.25">
      <c r="A19" s="8">
        <v>8</v>
      </c>
      <c r="B19" s="8" t="s">
        <v>30</v>
      </c>
      <c r="C19" s="9" t="s">
        <v>13</v>
      </c>
      <c r="D19" s="9" t="s">
        <v>14</v>
      </c>
      <c r="E19" s="9" t="s">
        <v>15</v>
      </c>
      <c r="H19" s="13"/>
      <c r="I19" s="14"/>
    </row>
    <row r="20" spans="1:15" ht="26.25" x14ac:dyDescent="0.25">
      <c r="A20" s="10"/>
      <c r="B20" s="11" t="s">
        <v>31</v>
      </c>
      <c r="C20" s="12"/>
      <c r="D20" s="12"/>
      <c r="E20" s="12" t="s">
        <v>17</v>
      </c>
      <c r="H20" s="13">
        <f>COUNTA(C20:E20)</f>
        <v>1</v>
      </c>
      <c r="I20" s="14" t="str">
        <f>IF(H20=1,"OK","VALORIZZARE UN LIVELLO")</f>
        <v>OK</v>
      </c>
    </row>
    <row r="21" spans="1:15" ht="15" x14ac:dyDescent="0.25">
      <c r="A21" s="8">
        <v>9</v>
      </c>
      <c r="B21" s="8" t="s">
        <v>32</v>
      </c>
      <c r="C21" s="9" t="s">
        <v>13</v>
      </c>
      <c r="D21" s="9" t="s">
        <v>14</v>
      </c>
      <c r="E21" s="9" t="s">
        <v>15</v>
      </c>
      <c r="H21" s="13"/>
      <c r="I21" s="14"/>
    </row>
    <row r="22" spans="1:15" ht="26.25" x14ac:dyDescent="0.25">
      <c r="A22" s="10"/>
      <c r="B22" s="11" t="s">
        <v>33</v>
      </c>
      <c r="C22" s="15"/>
      <c r="D22" s="15"/>
      <c r="E22" s="15" t="s">
        <v>17</v>
      </c>
      <c r="H22" s="13">
        <f>COUNTA(C22:E22)</f>
        <v>1</v>
      </c>
      <c r="I22" s="14" t="str">
        <f>IF(H22=1,"OK","VALORIZZARE UN LIVELLO")</f>
        <v>OK</v>
      </c>
    </row>
    <row r="23" spans="1:15" ht="15" x14ac:dyDescent="0.25">
      <c r="C23" s="16" t="s">
        <v>13</v>
      </c>
      <c r="D23" s="16" t="s">
        <v>14</v>
      </c>
      <c r="E23" s="16" t="s">
        <v>15</v>
      </c>
      <c r="H23" s="13"/>
      <c r="I23" s="14"/>
    </row>
    <row r="24" spans="1:15" ht="15" x14ac:dyDescent="0.25">
      <c r="B24" s="17" t="s">
        <v>34</v>
      </c>
      <c r="C24" s="18">
        <f>COUNTA(C6,C8,C10,C12,C14,C16,C18,C20,C22)</f>
        <v>0</v>
      </c>
      <c r="D24" s="18">
        <f>COUNTA(D6,D8,D10,D12,D14,D16,D18,D20,D22)</f>
        <v>4</v>
      </c>
      <c r="E24" s="18">
        <f>COUNTA(E6,E8,E10,E12,E14,E16,E18,E20,E22)</f>
        <v>5</v>
      </c>
      <c r="H24" s="13">
        <f>SUM(C24:E24)</f>
        <v>9</v>
      </c>
      <c r="I24" s="14" t="str">
        <f>IF(H24=9,"OK","ERRORE TOTALI")</f>
        <v>OK</v>
      </c>
      <c r="L24" s="2" t="s">
        <v>35</v>
      </c>
    </row>
    <row r="25" spans="1:15" ht="15" x14ac:dyDescent="0.25">
      <c r="H25" s="13"/>
      <c r="I25" s="14"/>
    </row>
    <row r="26" spans="1:15" ht="15.75" customHeight="1" x14ac:dyDescent="0.25">
      <c r="A26" s="188" t="s">
        <v>36</v>
      </c>
      <c r="B26" s="188"/>
      <c r="C26" s="189" t="s">
        <v>11</v>
      </c>
      <c r="D26" s="189"/>
      <c r="E26" s="189"/>
      <c r="H26" s="13"/>
      <c r="I26" s="14"/>
    </row>
    <row r="27" spans="1:15" ht="15" x14ac:dyDescent="0.25">
      <c r="A27" s="19">
        <v>1</v>
      </c>
      <c r="B27" s="20" t="s">
        <v>37</v>
      </c>
      <c r="C27" s="9" t="s">
        <v>13</v>
      </c>
      <c r="D27" s="9" t="s">
        <v>14</v>
      </c>
      <c r="E27" s="9" t="s">
        <v>15</v>
      </c>
      <c r="H27" s="13"/>
      <c r="I27" s="14"/>
    </row>
    <row r="28" spans="1:15" ht="39.75" customHeight="1" x14ac:dyDescent="0.25">
      <c r="A28" s="21"/>
      <c r="B28" s="22" t="s">
        <v>38</v>
      </c>
      <c r="C28" s="12"/>
      <c r="D28" s="12"/>
      <c r="E28" s="12" t="s">
        <v>17</v>
      </c>
      <c r="H28" s="13">
        <f>COUNTA(C28:E28)</f>
        <v>1</v>
      </c>
      <c r="I28" s="14" t="str">
        <f>IF(H28=1,"OK","VALORIZZARE UN LIVELLO")</f>
        <v>OK</v>
      </c>
      <c r="J28" s="190"/>
      <c r="K28" s="190"/>
      <c r="L28" s="190"/>
      <c r="M28" s="190"/>
      <c r="N28" s="190"/>
      <c r="O28" s="190"/>
    </row>
    <row r="29" spans="1:15" ht="15" x14ac:dyDescent="0.25">
      <c r="A29" s="19">
        <v>2</v>
      </c>
      <c r="B29" s="20" t="s">
        <v>39</v>
      </c>
      <c r="C29" s="9" t="s">
        <v>13</v>
      </c>
      <c r="D29" s="9" t="s">
        <v>14</v>
      </c>
      <c r="E29" s="9" t="s">
        <v>15</v>
      </c>
      <c r="H29" s="13"/>
      <c r="I29" s="14"/>
    </row>
    <row r="30" spans="1:15" ht="26.25" x14ac:dyDescent="0.25">
      <c r="A30" s="21"/>
      <c r="B30" s="22" t="s">
        <v>40</v>
      </c>
      <c r="C30" s="12"/>
      <c r="D30" s="12"/>
      <c r="E30" s="12" t="s">
        <v>17</v>
      </c>
      <c r="H30" s="13">
        <f>COUNTA(C30:E30)</f>
        <v>1</v>
      </c>
      <c r="I30" s="14" t="str">
        <f>IF(H30=1,"OK","VALORIZZARE UN LIVELLO")</f>
        <v>OK</v>
      </c>
    </row>
    <row r="31" spans="1:15" ht="15" x14ac:dyDescent="0.25">
      <c r="A31" s="19">
        <v>3</v>
      </c>
      <c r="B31" s="20" t="s">
        <v>41</v>
      </c>
      <c r="C31" s="9" t="s">
        <v>13</v>
      </c>
      <c r="D31" s="9" t="s">
        <v>14</v>
      </c>
      <c r="E31" s="9" t="s">
        <v>15</v>
      </c>
      <c r="H31" s="13"/>
      <c r="I31" s="14"/>
    </row>
    <row r="32" spans="1:15" ht="26.25" x14ac:dyDescent="0.25">
      <c r="A32" s="21"/>
      <c r="B32" s="22" t="s">
        <v>42</v>
      </c>
      <c r="C32" s="12"/>
      <c r="D32" s="12" t="s">
        <v>17</v>
      </c>
      <c r="E32" s="12"/>
      <c r="H32" s="13">
        <f>COUNTA(C32:E32)</f>
        <v>1</v>
      </c>
      <c r="I32" s="14" t="str">
        <f>IF(H32=1,"OK","VALORIZZARE UN LIVELLO")</f>
        <v>OK</v>
      </c>
    </row>
    <row r="33" spans="1:16" ht="15" x14ac:dyDescent="0.25">
      <c r="A33" s="19">
        <v>4</v>
      </c>
      <c r="B33" s="20" t="s">
        <v>43</v>
      </c>
      <c r="C33" s="9" t="s">
        <v>13</v>
      </c>
      <c r="D33" s="9" t="s">
        <v>14</v>
      </c>
      <c r="E33" s="9" t="s">
        <v>15</v>
      </c>
      <c r="H33" s="13"/>
      <c r="I33" s="14"/>
    </row>
    <row r="34" spans="1:16" ht="39" x14ac:dyDescent="0.25">
      <c r="A34" s="21"/>
      <c r="B34" s="23" t="s">
        <v>44</v>
      </c>
      <c r="C34" s="12"/>
      <c r="D34" s="12"/>
      <c r="E34" s="12" t="s">
        <v>17</v>
      </c>
      <c r="H34" s="13">
        <f>COUNTA(C34:E34)</f>
        <v>1</v>
      </c>
      <c r="I34" s="14" t="str">
        <f>IF(H34=1,"OK","VALORIZZARE UN LIVELLO")</f>
        <v>OK</v>
      </c>
    </row>
    <row r="35" spans="1:16" ht="15" x14ac:dyDescent="0.25">
      <c r="C35" s="24" t="s">
        <v>13</v>
      </c>
      <c r="D35" s="24" t="s">
        <v>14</v>
      </c>
      <c r="E35" s="24" t="s">
        <v>15</v>
      </c>
      <c r="H35" s="13"/>
      <c r="I35" s="14"/>
    </row>
    <row r="36" spans="1:16" ht="15" x14ac:dyDescent="0.25">
      <c r="B36" s="25" t="s">
        <v>45</v>
      </c>
      <c r="C36" s="18">
        <f>COUNTA(C28,C30,C32,C34)</f>
        <v>0</v>
      </c>
      <c r="D36" s="18">
        <f>COUNTA(D28,D30,D32,D34)</f>
        <v>1</v>
      </c>
      <c r="E36" s="18">
        <f>COUNTA(E28,E30,E32,E34)</f>
        <v>3</v>
      </c>
      <c r="H36" s="13">
        <f>SUM(C36:E36)</f>
        <v>4</v>
      </c>
      <c r="I36" s="14" t="str">
        <f>IF(H36=4,"OK","ERRORE TOTALI")</f>
        <v>OK</v>
      </c>
      <c r="L36" s="2" t="s">
        <v>35</v>
      </c>
    </row>
    <row r="38" spans="1:16" ht="15.75" x14ac:dyDescent="0.25">
      <c r="B38" s="26" t="s">
        <v>46</v>
      </c>
      <c r="C38" s="16" t="s">
        <v>13</v>
      </c>
      <c r="D38" s="16" t="s">
        <v>14</v>
      </c>
      <c r="E38" s="16" t="s">
        <v>15</v>
      </c>
      <c r="F38" s="16" t="s">
        <v>47</v>
      </c>
    </row>
    <row r="39" spans="1:16" x14ac:dyDescent="0.2">
      <c r="B39" s="27" t="s">
        <v>3</v>
      </c>
      <c r="C39" s="28">
        <f>C24*C57</f>
        <v>0</v>
      </c>
      <c r="D39" s="28">
        <f>D24*D57</f>
        <v>24</v>
      </c>
      <c r="E39" s="28">
        <f>E24*E57</f>
        <v>15</v>
      </c>
      <c r="F39" s="29">
        <f>SUM(C39:E39)</f>
        <v>39</v>
      </c>
      <c r="G39" s="28" t="str">
        <f>IF(F39&lt;C63,"BASSO",(IF(F39&lt;C62,"MEDIO","ALTO")))</f>
        <v>BASSO</v>
      </c>
    </row>
    <row r="40" spans="1:16" x14ac:dyDescent="0.2">
      <c r="B40" s="30" t="s">
        <v>4</v>
      </c>
      <c r="C40" s="31">
        <f>C36*C58</f>
        <v>0</v>
      </c>
      <c r="D40" s="31">
        <f>D36*D58</f>
        <v>4</v>
      </c>
      <c r="E40" s="31">
        <f>E36*E58</f>
        <v>6</v>
      </c>
      <c r="F40" s="32">
        <f>SUM(C40:E40)</f>
        <v>10</v>
      </c>
      <c r="G40" s="31" t="str">
        <f>IF(F40&lt;C68,"BASSO",(IF(F40&lt;C67,"MEDIO","ALTO")))</f>
        <v>BASSO</v>
      </c>
    </row>
    <row r="41" spans="1:16" ht="15.75" x14ac:dyDescent="0.25">
      <c r="B41" s="33" t="s">
        <v>48</v>
      </c>
      <c r="C41" s="34"/>
      <c r="D41" s="34"/>
      <c r="E41" s="34"/>
      <c r="F41" s="34"/>
      <c r="G41" s="34" t="str">
        <f>IF(I44=2,J44,(IF(I45=2,J45,(IF(I46=2,J46,(IF(I47=2,J47,(IF(I48=2,J48,(IF(I49=2,J49,(IF(I50=2,J50,(IF(I51=2,J51,J52)))))))))))))))</f>
        <v>MINIMO</v>
      </c>
    </row>
    <row r="42" spans="1:16" ht="13.5" customHeight="1" x14ac:dyDescent="0.2">
      <c r="K42" s="191" t="s">
        <v>49</v>
      </c>
      <c r="L42" s="191"/>
      <c r="M42" s="191"/>
      <c r="N42" s="191"/>
      <c r="O42" s="191"/>
      <c r="P42" s="191"/>
    </row>
    <row r="43" spans="1:16" ht="25.5" x14ac:dyDescent="0.2">
      <c r="B43" s="35"/>
      <c r="C43" s="35" t="s">
        <v>50</v>
      </c>
      <c r="D43" s="35" t="s">
        <v>51</v>
      </c>
      <c r="E43" s="35" t="s">
        <v>52</v>
      </c>
      <c r="F43" s="35"/>
      <c r="G43" s="35"/>
      <c r="H43" s="35"/>
      <c r="I43" s="35"/>
      <c r="J43" s="35"/>
      <c r="K43" s="36" t="s">
        <v>53</v>
      </c>
      <c r="L43" s="37"/>
      <c r="M43" s="37" t="s">
        <v>54</v>
      </c>
      <c r="N43" s="37"/>
      <c r="O43" s="37" t="s">
        <v>55</v>
      </c>
      <c r="P43" s="38"/>
    </row>
    <row r="44" spans="1:16" x14ac:dyDescent="0.2">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x14ac:dyDescent="0.2">
      <c r="B45" s="35"/>
      <c r="C45" s="35" t="s">
        <v>13</v>
      </c>
      <c r="D45" s="35" t="s">
        <v>14</v>
      </c>
      <c r="E45" s="35" t="s">
        <v>58</v>
      </c>
      <c r="F45" s="35"/>
      <c r="G45" s="35">
        <f>IF(G39=C45,1,0)</f>
        <v>0</v>
      </c>
      <c r="H45" s="35">
        <f>IF(G40=D45,1,0)</f>
        <v>0</v>
      </c>
      <c r="I45" s="35">
        <f t="shared" si="0"/>
        <v>0</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x14ac:dyDescent="0.2">
      <c r="B46" s="35"/>
      <c r="C46" s="35" t="s">
        <v>14</v>
      </c>
      <c r="D46" s="35" t="s">
        <v>13</v>
      </c>
      <c r="E46" s="35" t="s">
        <v>58</v>
      </c>
      <c r="F46" s="35"/>
      <c r="G46" s="35">
        <f>IF(G39=C46,1,0)</f>
        <v>0</v>
      </c>
      <c r="H46" s="35">
        <f>IF(G40=D46,1,0)</f>
        <v>0</v>
      </c>
      <c r="I46" s="35">
        <f t="shared" si="0"/>
        <v>0</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x14ac:dyDescent="0.2">
      <c r="B47" s="35"/>
      <c r="C47" s="35" t="s">
        <v>13</v>
      </c>
      <c r="D47" s="35" t="s">
        <v>15</v>
      </c>
      <c r="E47" s="35" t="s">
        <v>14</v>
      </c>
      <c r="F47" s="35"/>
      <c r="G47" s="35">
        <f>IF(G39=C47,1,0)</f>
        <v>0</v>
      </c>
      <c r="H47" s="35">
        <f>IF(G40=D47,1,0)</f>
        <v>1</v>
      </c>
      <c r="I47" s="35">
        <f t="shared" si="0"/>
        <v>1</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x14ac:dyDescent="0.2">
      <c r="B48" s="35"/>
      <c r="C48" s="35" t="s">
        <v>14</v>
      </c>
      <c r="D48" s="35" t="s">
        <v>14</v>
      </c>
      <c r="E48" s="35" t="s">
        <v>14</v>
      </c>
      <c r="F48" s="35"/>
      <c r="G48" s="35">
        <f>IF(G39=C48,1,0)</f>
        <v>0</v>
      </c>
      <c r="H48" s="35">
        <f>IF(G40=D48,1,0)</f>
        <v>0</v>
      </c>
      <c r="I48" s="35">
        <f t="shared" si="0"/>
        <v>0</v>
      </c>
      <c r="J48" s="35" t="str">
        <f t="shared" si="1"/>
        <v xml:space="preserve">  </v>
      </c>
      <c r="K48" s="45" t="s">
        <v>59</v>
      </c>
      <c r="L48" s="46" t="str">
        <f t="shared" si="2"/>
        <v xml:space="preserve"> </v>
      </c>
      <c r="M48" s="47" t="s">
        <v>59</v>
      </c>
      <c r="N48" s="46" t="str">
        <f t="shared" si="3"/>
        <v xml:space="preserve"> </v>
      </c>
      <c r="O48" s="47" t="s">
        <v>59</v>
      </c>
      <c r="P48" s="46" t="str">
        <f t="shared" si="4"/>
        <v xml:space="preserve"> </v>
      </c>
    </row>
    <row r="49" spans="2:16" x14ac:dyDescent="0.2">
      <c r="B49" s="35"/>
      <c r="C49" s="35" t="s">
        <v>15</v>
      </c>
      <c r="D49" s="35" t="s">
        <v>13</v>
      </c>
      <c r="E49" s="35" t="s">
        <v>14</v>
      </c>
      <c r="F49" s="35"/>
      <c r="G49" s="35">
        <f>IF(G39=C49,1,0)</f>
        <v>1</v>
      </c>
      <c r="H49" s="35">
        <f>IF(G40=D49,1,0)</f>
        <v>0</v>
      </c>
      <c r="I49" s="35">
        <f t="shared" si="0"/>
        <v>1</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2:16" x14ac:dyDescent="0.2">
      <c r="B50" s="35"/>
      <c r="C50" s="35" t="s">
        <v>14</v>
      </c>
      <c r="D50" s="35" t="s">
        <v>15</v>
      </c>
      <c r="E50" s="35" t="s">
        <v>15</v>
      </c>
      <c r="F50" s="35"/>
      <c r="G50" s="35">
        <f>IF(G39=C50,1,0)</f>
        <v>0</v>
      </c>
      <c r="H50" s="35">
        <f>IF(G40=D50,1,0)</f>
        <v>1</v>
      </c>
      <c r="I50" s="35">
        <f t="shared" si="0"/>
        <v>1</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2:16" x14ac:dyDescent="0.2">
      <c r="B51" s="35"/>
      <c r="C51" s="35" t="s">
        <v>15</v>
      </c>
      <c r="D51" s="35" t="s">
        <v>14</v>
      </c>
      <c r="E51" s="35" t="s">
        <v>15</v>
      </c>
      <c r="F51" s="35"/>
      <c r="G51" s="35">
        <f>IF(G39=C51,1,0)</f>
        <v>1</v>
      </c>
      <c r="H51" s="35">
        <f>IF(G40=D51,1,0)</f>
        <v>0</v>
      </c>
      <c r="I51" s="35">
        <f t="shared" si="0"/>
        <v>1</v>
      </c>
      <c r="J51" s="35" t="str">
        <f t="shared" si="1"/>
        <v xml:space="preserve">  </v>
      </c>
      <c r="K51" s="48" t="s">
        <v>62</v>
      </c>
      <c r="L51" s="49" t="str">
        <f t="shared" si="2"/>
        <v xml:space="preserve"> </v>
      </c>
      <c r="M51" s="50" t="s">
        <v>59</v>
      </c>
      <c r="N51" s="49" t="str">
        <f t="shared" si="3"/>
        <v xml:space="preserve"> </v>
      </c>
      <c r="O51" s="50" t="s">
        <v>62</v>
      </c>
      <c r="P51" s="49" t="str">
        <f t="shared" si="4"/>
        <v xml:space="preserve"> </v>
      </c>
    </row>
    <row r="52" spans="2:16" x14ac:dyDescent="0.2">
      <c r="B52" s="35"/>
      <c r="C52" s="35" t="s">
        <v>15</v>
      </c>
      <c r="D52" s="35" t="s">
        <v>15</v>
      </c>
      <c r="E52" s="35" t="s">
        <v>63</v>
      </c>
      <c r="F52" s="35"/>
      <c r="G52" s="35">
        <f>IF(G39=C52,1,0)</f>
        <v>1</v>
      </c>
      <c r="H52" s="35">
        <f>IF(G40=D52,1,0)</f>
        <v>1</v>
      </c>
      <c r="I52" s="35">
        <f t="shared" si="0"/>
        <v>2</v>
      </c>
      <c r="J52" s="35" t="str">
        <f t="shared" si="1"/>
        <v>MINIMO</v>
      </c>
      <c r="K52" s="51" t="s">
        <v>62</v>
      </c>
      <c r="L52" s="52" t="str">
        <f t="shared" si="2"/>
        <v>x</v>
      </c>
      <c r="M52" s="53" t="s">
        <v>62</v>
      </c>
      <c r="N52" s="52" t="str">
        <f t="shared" si="3"/>
        <v>x</v>
      </c>
      <c r="O52" s="53" t="s">
        <v>64</v>
      </c>
      <c r="P52" s="52" t="str">
        <f t="shared" si="4"/>
        <v>x</v>
      </c>
    </row>
    <row r="53" spans="2:16" x14ac:dyDescent="0.2">
      <c r="B53" s="35"/>
      <c r="C53" s="35"/>
      <c r="D53" s="35"/>
      <c r="E53" s="35"/>
      <c r="F53" s="35"/>
      <c r="G53" s="35"/>
      <c r="H53" s="35"/>
      <c r="I53" s="35"/>
      <c r="J53" s="35"/>
    </row>
    <row r="56" spans="2:16" x14ac:dyDescent="0.2">
      <c r="B56" s="54" t="s">
        <v>65</v>
      </c>
      <c r="C56" s="16" t="s">
        <v>13</v>
      </c>
      <c r="D56" s="16" t="s">
        <v>14</v>
      </c>
      <c r="E56" s="16" t="s">
        <v>15</v>
      </c>
      <c r="G56" s="55" t="s">
        <v>66</v>
      </c>
      <c r="H56" s="55" t="s">
        <v>67</v>
      </c>
      <c r="I56" s="55" t="s">
        <v>68</v>
      </c>
      <c r="J56" s="56"/>
      <c r="K56" s="56"/>
      <c r="L56" s="57"/>
      <c r="M56" s="57"/>
      <c r="N56" s="57"/>
      <c r="O56" s="57"/>
    </row>
    <row r="57" spans="2:16" x14ac:dyDescent="0.2">
      <c r="B57" s="54" t="s">
        <v>3</v>
      </c>
      <c r="C57" s="58">
        <v>9</v>
      </c>
      <c r="D57" s="58">
        <v>6</v>
      </c>
      <c r="E57" s="58">
        <v>3</v>
      </c>
      <c r="G57" s="55">
        <f>C57*9</f>
        <v>81</v>
      </c>
      <c r="H57" s="55">
        <f>D57*9</f>
        <v>54</v>
      </c>
      <c r="I57" s="55">
        <f>E57*9</f>
        <v>27</v>
      </c>
      <c r="J57" s="56"/>
      <c r="K57" s="56"/>
      <c r="L57" s="57"/>
      <c r="M57" s="57"/>
      <c r="N57" s="57"/>
      <c r="O57" s="57"/>
    </row>
    <row r="58" spans="2:16" x14ac:dyDescent="0.2">
      <c r="B58" s="54" t="s">
        <v>4</v>
      </c>
      <c r="C58" s="58">
        <v>6</v>
      </c>
      <c r="D58" s="58">
        <v>4</v>
      </c>
      <c r="E58" s="58">
        <v>2</v>
      </c>
      <c r="G58" s="55">
        <f>C58*4</f>
        <v>24</v>
      </c>
      <c r="H58" s="55">
        <f>D58*4</f>
        <v>16</v>
      </c>
      <c r="I58" s="55">
        <f>E58*4</f>
        <v>8</v>
      </c>
      <c r="J58" s="57"/>
      <c r="K58" s="57"/>
      <c r="L58" s="57"/>
      <c r="M58" s="57"/>
      <c r="N58" s="57"/>
      <c r="O58" s="57"/>
    </row>
    <row r="59" spans="2:16" x14ac:dyDescent="0.2">
      <c r="C59" s="59"/>
      <c r="D59" s="59"/>
      <c r="E59" s="59"/>
      <c r="J59" s="57"/>
      <c r="K59" s="57"/>
      <c r="L59" s="60"/>
      <c r="M59" s="57"/>
      <c r="N59" s="57"/>
      <c r="O59" s="57"/>
    </row>
    <row r="60" spans="2:16" x14ac:dyDescent="0.2">
      <c r="C60" s="59"/>
      <c r="D60" s="59"/>
      <c r="E60" s="59"/>
      <c r="J60" s="57"/>
      <c r="K60" s="57"/>
      <c r="L60" s="61"/>
      <c r="M60" s="57"/>
      <c r="N60" s="57"/>
      <c r="O60" s="57"/>
    </row>
    <row r="61" spans="2:16" x14ac:dyDescent="0.2">
      <c r="B61" s="62" t="s">
        <v>69</v>
      </c>
      <c r="C61" s="59"/>
      <c r="D61" s="59"/>
      <c r="E61" s="59"/>
      <c r="J61" s="57"/>
      <c r="K61" s="57"/>
      <c r="L61" s="61"/>
      <c r="M61" s="57"/>
      <c r="N61" s="57"/>
      <c r="O61" s="57"/>
    </row>
    <row r="62" spans="2:16" x14ac:dyDescent="0.2">
      <c r="B62" s="63" t="s">
        <v>70</v>
      </c>
      <c r="C62" s="58">
        <v>61</v>
      </c>
      <c r="D62" s="64" t="s">
        <v>71</v>
      </c>
      <c r="E62" s="65">
        <f>G57</f>
        <v>81</v>
      </c>
      <c r="J62" s="57"/>
      <c r="K62" s="57"/>
      <c r="L62" s="61"/>
      <c r="M62" s="57"/>
      <c r="N62" s="57"/>
      <c r="O62" s="57"/>
    </row>
    <row r="63" spans="2:16" x14ac:dyDescent="0.2">
      <c r="B63" s="63" t="s">
        <v>72</v>
      </c>
      <c r="C63" s="58">
        <v>40</v>
      </c>
      <c r="D63" s="64" t="s">
        <v>71</v>
      </c>
      <c r="E63" s="58">
        <v>60</v>
      </c>
      <c r="J63" s="57"/>
      <c r="K63" s="57"/>
      <c r="L63" s="60"/>
      <c r="M63" s="57"/>
      <c r="N63" s="57"/>
      <c r="O63" s="57"/>
    </row>
    <row r="64" spans="2:16" x14ac:dyDescent="0.2">
      <c r="B64" s="63" t="s">
        <v>73</v>
      </c>
      <c r="C64" s="65">
        <f>I57</f>
        <v>27</v>
      </c>
      <c r="D64" s="64" t="s">
        <v>71</v>
      </c>
      <c r="E64" s="58">
        <v>39</v>
      </c>
      <c r="J64" s="57"/>
      <c r="K64" s="57"/>
      <c r="L64" s="61"/>
      <c r="M64" s="57"/>
      <c r="N64" s="57"/>
      <c r="O64" s="57"/>
    </row>
    <row r="65" spans="2:15" x14ac:dyDescent="0.2">
      <c r="B65" s="54"/>
      <c r="C65" s="59"/>
      <c r="D65" s="59"/>
      <c r="E65" s="59"/>
      <c r="J65" s="57"/>
      <c r="K65" s="57"/>
      <c r="L65" s="61"/>
      <c r="M65" s="57"/>
      <c r="N65" s="57"/>
      <c r="O65" s="57"/>
    </row>
    <row r="66" spans="2:15" x14ac:dyDescent="0.2">
      <c r="B66" s="62" t="s">
        <v>74</v>
      </c>
      <c r="C66" s="59"/>
      <c r="D66" s="59"/>
      <c r="E66" s="59"/>
      <c r="J66" s="57"/>
      <c r="K66" s="57"/>
      <c r="L66" s="61"/>
      <c r="M66" s="57"/>
      <c r="N66" s="57"/>
      <c r="O66" s="57"/>
    </row>
    <row r="67" spans="2:15" x14ac:dyDescent="0.2">
      <c r="B67" s="63" t="s">
        <v>70</v>
      </c>
      <c r="C67" s="58">
        <v>18</v>
      </c>
      <c r="D67" s="64" t="s">
        <v>71</v>
      </c>
      <c r="E67" s="65">
        <f>G58</f>
        <v>24</v>
      </c>
    </row>
    <row r="68" spans="2:15" x14ac:dyDescent="0.2">
      <c r="B68" s="63" t="s">
        <v>72</v>
      </c>
      <c r="C68" s="58">
        <v>11</v>
      </c>
      <c r="D68" s="64" t="s">
        <v>71</v>
      </c>
      <c r="E68" s="58">
        <v>17</v>
      </c>
    </row>
    <row r="69" spans="2:15" x14ac:dyDescent="0.2">
      <c r="B69" s="63" t="s">
        <v>73</v>
      </c>
      <c r="C69" s="65">
        <f>I58</f>
        <v>8</v>
      </c>
      <c r="D69" s="64" t="s">
        <v>71</v>
      </c>
      <c r="E69" s="58">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K42:P42"/>
    <mergeCell ref="A4:B4"/>
    <mergeCell ref="C4:E4"/>
    <mergeCell ref="A26:B26"/>
    <mergeCell ref="C26:E26"/>
    <mergeCell ref="J28:O28"/>
  </mergeCells>
  <pageMargins left="0.2361111111111111" right="0.31527777777777777" top="0.35416666666666669" bottom="0.31527777777777777"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58" zoomScale="160" zoomScaleNormal="160" workbookViewId="0">
      <selection activeCell="B2" sqref="B2"/>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138</v>
      </c>
      <c r="C2" s="5"/>
      <c r="D2" s="5"/>
      <c r="E2" s="5"/>
    </row>
    <row r="3" spans="1:9" ht="40.5" customHeight="1" x14ac:dyDescent="0.25">
      <c r="B3" s="66" t="s">
        <v>107</v>
      </c>
      <c r="C3" s="7"/>
      <c r="D3" s="7"/>
      <c r="E3" s="7"/>
    </row>
    <row r="4" spans="1:9" ht="13.9" customHeight="1" x14ac:dyDescent="0.2">
      <c r="A4" s="187" t="s">
        <v>10</v>
      </c>
      <c r="B4" s="187"/>
      <c r="C4" s="187" t="s">
        <v>11</v>
      </c>
      <c r="D4" s="187"/>
      <c r="E4" s="187"/>
    </row>
    <row r="5" spans="1:9" x14ac:dyDescent="0.2">
      <c r="A5" s="8">
        <v>1</v>
      </c>
      <c r="B5" s="8" t="s">
        <v>12</v>
      </c>
      <c r="C5" s="9" t="s">
        <v>13</v>
      </c>
      <c r="D5" s="9" t="s">
        <v>14</v>
      </c>
      <c r="E5" s="9" t="s">
        <v>15</v>
      </c>
    </row>
    <row r="6" spans="1:9" ht="39" x14ac:dyDescent="0.25">
      <c r="A6" s="10"/>
      <c r="B6" s="11" t="s">
        <v>16</v>
      </c>
      <c r="C6" s="12"/>
      <c r="D6" s="12"/>
      <c r="E6" s="12" t="s">
        <v>17</v>
      </c>
      <c r="H6" s="13">
        <f>COUNTA(C6:E6)</f>
        <v>1</v>
      </c>
      <c r="I6" s="14" t="str">
        <f>IF(H6=1,"OK","VALORIZZARE UN LIVELLO")</f>
        <v>OK</v>
      </c>
    </row>
    <row r="7" spans="1:9" ht="15" x14ac:dyDescent="0.25">
      <c r="A7" s="8">
        <v>2</v>
      </c>
      <c r="B7" s="8" t="s">
        <v>18</v>
      </c>
      <c r="C7" s="9" t="s">
        <v>13</v>
      </c>
      <c r="D7" s="9" t="s">
        <v>14</v>
      </c>
      <c r="E7" s="9" t="s">
        <v>15</v>
      </c>
      <c r="H7" s="13"/>
      <c r="I7" s="14"/>
    </row>
    <row r="8" spans="1:9" ht="26.25" x14ac:dyDescent="0.25">
      <c r="A8" s="10"/>
      <c r="B8" s="11" t="s">
        <v>19</v>
      </c>
      <c r="C8" s="12"/>
      <c r="D8" s="12"/>
      <c r="E8" s="12" t="s">
        <v>17</v>
      </c>
      <c r="H8" s="13">
        <f>COUNTA(C8:E8)</f>
        <v>1</v>
      </c>
      <c r="I8" s="14" t="str">
        <f>IF(H8=1,"OK","VALORIZZARE UN LIVELLO")</f>
        <v>OK</v>
      </c>
    </row>
    <row r="9" spans="1:9" ht="15" x14ac:dyDescent="0.25">
      <c r="A9" s="8">
        <v>3</v>
      </c>
      <c r="B9" s="8" t="s">
        <v>20</v>
      </c>
      <c r="C9" s="9" t="s">
        <v>13</v>
      </c>
      <c r="D9" s="9" t="s">
        <v>14</v>
      </c>
      <c r="E9" s="9" t="s">
        <v>15</v>
      </c>
      <c r="H9" s="13"/>
      <c r="I9" s="14"/>
    </row>
    <row r="10" spans="1:9" ht="26.25" x14ac:dyDescent="0.25">
      <c r="A10" s="10"/>
      <c r="B10" s="11" t="s">
        <v>21</v>
      </c>
      <c r="C10" s="12"/>
      <c r="D10" s="12"/>
      <c r="E10" s="12" t="s">
        <v>17</v>
      </c>
      <c r="H10" s="13">
        <f>COUNTA(C10:E10)</f>
        <v>1</v>
      </c>
      <c r="I10" s="14" t="str">
        <f>IF(H10=1,"OK","VALORIZZARE UN LIVELLO")</f>
        <v>OK</v>
      </c>
    </row>
    <row r="11" spans="1:9" ht="15" x14ac:dyDescent="0.25">
      <c r="A11" s="8">
        <v>4</v>
      </c>
      <c r="B11" s="8" t="s">
        <v>22</v>
      </c>
      <c r="C11" s="9" t="s">
        <v>13</v>
      </c>
      <c r="D11" s="9" t="s">
        <v>14</v>
      </c>
      <c r="E11" s="9" t="s">
        <v>15</v>
      </c>
      <c r="H11" s="13"/>
      <c r="I11" s="14"/>
    </row>
    <row r="12" spans="1:9" ht="51.75" x14ac:dyDescent="0.25">
      <c r="A12" s="10"/>
      <c r="B12" s="11" t="s">
        <v>23</v>
      </c>
      <c r="C12" s="12"/>
      <c r="D12" s="12"/>
      <c r="E12" s="12" t="s">
        <v>17</v>
      </c>
      <c r="H12" s="13">
        <f>COUNTA(C12:E12)</f>
        <v>1</v>
      </c>
      <c r="I12" s="14" t="str">
        <f>IF(H12=1,"OK","VALORIZZARE UN LIVELLO")</f>
        <v>OK</v>
      </c>
    </row>
    <row r="13" spans="1:9" ht="15" x14ac:dyDescent="0.25">
      <c r="A13" s="8">
        <v>5</v>
      </c>
      <c r="B13" s="8" t="s">
        <v>24</v>
      </c>
      <c r="C13" s="9" t="s">
        <v>13</v>
      </c>
      <c r="D13" s="9" t="s">
        <v>14</v>
      </c>
      <c r="E13" s="9" t="s">
        <v>15</v>
      </c>
      <c r="H13" s="13"/>
      <c r="I13" s="14"/>
    </row>
    <row r="14" spans="1:9" ht="39" x14ac:dyDescent="0.25">
      <c r="A14" s="10"/>
      <c r="B14" s="11" t="s">
        <v>25</v>
      </c>
      <c r="C14" s="12"/>
      <c r="D14" s="12"/>
      <c r="E14" s="12" t="s">
        <v>17</v>
      </c>
      <c r="H14" s="13">
        <f>COUNTA(C14:E14)</f>
        <v>1</v>
      </c>
      <c r="I14" s="14" t="str">
        <f>IF(H14=1,"OK","VALORIZZARE UN LIVELLO")</f>
        <v>OK</v>
      </c>
    </row>
    <row r="15" spans="1:9" ht="34.5" customHeight="1" x14ac:dyDescent="0.25">
      <c r="A15" s="8">
        <v>6</v>
      </c>
      <c r="B15" s="8" t="s">
        <v>26</v>
      </c>
      <c r="C15" s="9" t="s">
        <v>13</v>
      </c>
      <c r="D15" s="9" t="s">
        <v>14</v>
      </c>
      <c r="E15" s="9" t="s">
        <v>15</v>
      </c>
      <c r="H15" s="13"/>
      <c r="I15" s="14"/>
    </row>
    <row r="16" spans="1:9" ht="21" x14ac:dyDescent="0.25">
      <c r="A16" s="10"/>
      <c r="B16" s="11" t="s">
        <v>27</v>
      </c>
      <c r="C16" s="12"/>
      <c r="D16" s="12" t="s">
        <v>17</v>
      </c>
      <c r="E16" s="12"/>
      <c r="H16" s="13">
        <f>COUNTA(C16:E16)</f>
        <v>1</v>
      </c>
      <c r="I16" s="14" t="str">
        <f>IF(H16=1,"OK","VALORIZZARE UN LIVELLO")</f>
        <v>OK</v>
      </c>
    </row>
    <row r="17" spans="1:15" ht="15" x14ac:dyDescent="0.25">
      <c r="A17" s="8">
        <v>7</v>
      </c>
      <c r="B17" s="8" t="s">
        <v>28</v>
      </c>
      <c r="C17" s="9" t="s">
        <v>13</v>
      </c>
      <c r="D17" s="9" t="s">
        <v>14</v>
      </c>
      <c r="E17" s="9" t="s">
        <v>15</v>
      </c>
      <c r="H17" s="13"/>
      <c r="I17" s="14"/>
    </row>
    <row r="18" spans="1:15" ht="54" customHeight="1" x14ac:dyDescent="0.25">
      <c r="A18" s="10"/>
      <c r="B18" s="11" t="s">
        <v>29</v>
      </c>
      <c r="C18" s="12"/>
      <c r="D18" s="12"/>
      <c r="E18" s="12" t="s">
        <v>17</v>
      </c>
      <c r="H18" s="13">
        <f>COUNTA(C18:E18)</f>
        <v>1</v>
      </c>
      <c r="I18" s="14" t="str">
        <f>IF(H18=1,"OK","VALORIZZARE UN LIVELLO")</f>
        <v>OK</v>
      </c>
    </row>
    <row r="19" spans="1:15" ht="15" x14ac:dyDescent="0.25">
      <c r="A19" s="8">
        <v>8</v>
      </c>
      <c r="B19" s="8" t="s">
        <v>30</v>
      </c>
      <c r="C19" s="9" t="s">
        <v>13</v>
      </c>
      <c r="D19" s="9" t="s">
        <v>14</v>
      </c>
      <c r="E19" s="9" t="s">
        <v>15</v>
      </c>
      <c r="H19" s="13"/>
      <c r="I19" s="14"/>
    </row>
    <row r="20" spans="1:15" ht="26.25" x14ac:dyDescent="0.25">
      <c r="A20" s="10"/>
      <c r="B20" s="11" t="s">
        <v>31</v>
      </c>
      <c r="C20" s="12"/>
      <c r="D20" s="12"/>
      <c r="E20" s="12" t="s">
        <v>17</v>
      </c>
      <c r="H20" s="13">
        <f>COUNTA(C20:E20)</f>
        <v>1</v>
      </c>
      <c r="I20" s="14" t="str">
        <f>IF(H20=1,"OK","VALORIZZARE UN LIVELLO")</f>
        <v>OK</v>
      </c>
    </row>
    <row r="21" spans="1:15" ht="15" x14ac:dyDescent="0.25">
      <c r="A21" s="8">
        <v>9</v>
      </c>
      <c r="B21" s="8" t="s">
        <v>32</v>
      </c>
      <c r="C21" s="9" t="s">
        <v>13</v>
      </c>
      <c r="D21" s="9" t="s">
        <v>14</v>
      </c>
      <c r="E21" s="9" t="s">
        <v>15</v>
      </c>
      <c r="H21" s="13"/>
      <c r="I21" s="14"/>
    </row>
    <row r="22" spans="1:15" ht="26.25" x14ac:dyDescent="0.25">
      <c r="A22" s="10"/>
      <c r="B22" s="11" t="s">
        <v>33</v>
      </c>
      <c r="C22" s="15"/>
      <c r="D22" s="15"/>
      <c r="E22" s="15" t="s">
        <v>17</v>
      </c>
      <c r="H22" s="13">
        <f>COUNTA(C22:E22)</f>
        <v>1</v>
      </c>
      <c r="I22" s="14" t="str">
        <f>IF(H22=1,"OK","VALORIZZARE UN LIVELLO")</f>
        <v>OK</v>
      </c>
    </row>
    <row r="23" spans="1:15" ht="15" x14ac:dyDescent="0.25">
      <c r="C23" s="16" t="s">
        <v>13</v>
      </c>
      <c r="D23" s="16" t="s">
        <v>14</v>
      </c>
      <c r="E23" s="16" t="s">
        <v>15</v>
      </c>
      <c r="H23" s="13"/>
      <c r="I23" s="14"/>
    </row>
    <row r="24" spans="1:15" ht="15" x14ac:dyDescent="0.25">
      <c r="B24" s="17" t="s">
        <v>34</v>
      </c>
      <c r="C24" s="18">
        <f>COUNTA(C6,C8,C10,C12,C14,C16,C18,C20,C22)</f>
        <v>0</v>
      </c>
      <c r="D24" s="18">
        <f>COUNTA(D6,D8,D10,D12,D14,D16,D18,D20,D22)</f>
        <v>1</v>
      </c>
      <c r="E24" s="18">
        <f>COUNTA(E6,E8,E10,E12,E14,E16,E18,E20,E22)</f>
        <v>8</v>
      </c>
      <c r="H24" s="13">
        <f>SUM(C24:E24)</f>
        <v>9</v>
      </c>
      <c r="I24" s="14" t="str">
        <f>IF(H24=9,"OK","ERRORE TOTALI")</f>
        <v>OK</v>
      </c>
      <c r="L24" s="2" t="s">
        <v>35</v>
      </c>
    </row>
    <row r="25" spans="1:15" ht="15" x14ac:dyDescent="0.25">
      <c r="H25" s="13"/>
      <c r="I25" s="14"/>
    </row>
    <row r="26" spans="1:15" ht="15.75" customHeight="1" x14ac:dyDescent="0.25">
      <c r="A26" s="188" t="s">
        <v>36</v>
      </c>
      <c r="B26" s="188"/>
      <c r="C26" s="189" t="s">
        <v>11</v>
      </c>
      <c r="D26" s="189"/>
      <c r="E26" s="189"/>
      <c r="H26" s="13"/>
      <c r="I26" s="14"/>
    </row>
    <row r="27" spans="1:15" ht="15" x14ac:dyDescent="0.25">
      <c r="A27" s="19">
        <v>1</v>
      </c>
      <c r="B27" s="20" t="s">
        <v>37</v>
      </c>
      <c r="C27" s="9" t="s">
        <v>13</v>
      </c>
      <c r="D27" s="9" t="s">
        <v>14</v>
      </c>
      <c r="E27" s="9" t="s">
        <v>15</v>
      </c>
      <c r="H27" s="13"/>
      <c r="I27" s="14"/>
    </row>
    <row r="28" spans="1:15" ht="39.75" customHeight="1" x14ac:dyDescent="0.25">
      <c r="A28" s="21"/>
      <c r="B28" s="22" t="s">
        <v>38</v>
      </c>
      <c r="C28" s="12"/>
      <c r="D28" s="12"/>
      <c r="E28" s="12" t="s">
        <v>17</v>
      </c>
      <c r="H28" s="13">
        <f>COUNTA(C28:E28)</f>
        <v>1</v>
      </c>
      <c r="I28" s="14" t="str">
        <f>IF(H28=1,"OK","VALORIZZARE UN LIVELLO")</f>
        <v>OK</v>
      </c>
      <c r="J28" s="190"/>
      <c r="K28" s="190"/>
      <c r="L28" s="190"/>
      <c r="M28" s="190"/>
      <c r="N28" s="190"/>
      <c r="O28" s="190"/>
    </row>
    <row r="29" spans="1:15" ht="15" x14ac:dyDescent="0.25">
      <c r="A29" s="19">
        <v>2</v>
      </c>
      <c r="B29" s="20" t="s">
        <v>39</v>
      </c>
      <c r="C29" s="9" t="s">
        <v>13</v>
      </c>
      <c r="D29" s="9" t="s">
        <v>14</v>
      </c>
      <c r="E29" s="9" t="s">
        <v>15</v>
      </c>
      <c r="H29" s="13"/>
      <c r="I29" s="14"/>
    </row>
    <row r="30" spans="1:15" ht="26.25" x14ac:dyDescent="0.25">
      <c r="A30" s="21"/>
      <c r="B30" s="22" t="s">
        <v>40</v>
      </c>
      <c r="C30" s="12"/>
      <c r="D30" s="12"/>
      <c r="E30" s="12" t="s">
        <v>75</v>
      </c>
      <c r="H30" s="13">
        <f>COUNTA(C30:E30)</f>
        <v>1</v>
      </c>
      <c r="I30" s="14" t="str">
        <f>IF(H30=1,"OK","VALORIZZARE UN LIVELLO")</f>
        <v>OK</v>
      </c>
    </row>
    <row r="31" spans="1:15" ht="15" x14ac:dyDescent="0.25">
      <c r="A31" s="19">
        <v>3</v>
      </c>
      <c r="B31" s="20" t="s">
        <v>41</v>
      </c>
      <c r="C31" s="9" t="s">
        <v>13</v>
      </c>
      <c r="D31" s="9" t="s">
        <v>14</v>
      </c>
      <c r="E31" s="9" t="s">
        <v>15</v>
      </c>
      <c r="H31" s="13"/>
      <c r="I31" s="14"/>
    </row>
    <row r="32" spans="1:15" ht="26.25" x14ac:dyDescent="0.25">
      <c r="A32" s="21"/>
      <c r="B32" s="22" t="s">
        <v>42</v>
      </c>
      <c r="C32" s="12"/>
      <c r="D32" s="12"/>
      <c r="E32" s="12" t="s">
        <v>17</v>
      </c>
      <c r="H32" s="13">
        <f>COUNTA(C32:E32)</f>
        <v>1</v>
      </c>
      <c r="I32" s="14" t="str">
        <f>IF(H32=1,"OK","VALORIZZARE UN LIVELLO")</f>
        <v>OK</v>
      </c>
    </row>
    <row r="33" spans="1:16" ht="15" x14ac:dyDescent="0.25">
      <c r="A33" s="19">
        <v>4</v>
      </c>
      <c r="B33" s="20" t="s">
        <v>43</v>
      </c>
      <c r="C33" s="9" t="s">
        <v>13</v>
      </c>
      <c r="D33" s="9" t="s">
        <v>14</v>
      </c>
      <c r="E33" s="9" t="s">
        <v>15</v>
      </c>
      <c r="H33" s="13"/>
      <c r="I33" s="14"/>
    </row>
    <row r="34" spans="1:16" ht="39" x14ac:dyDescent="0.25">
      <c r="A34" s="21"/>
      <c r="B34" s="23" t="s">
        <v>44</v>
      </c>
      <c r="C34" s="12"/>
      <c r="D34" s="12"/>
      <c r="E34" s="12" t="s">
        <v>17</v>
      </c>
      <c r="H34" s="13">
        <f>COUNTA(C34:E34)</f>
        <v>1</v>
      </c>
      <c r="I34" s="14" t="str">
        <f>IF(H34=1,"OK","VALORIZZARE UN LIVELLO")</f>
        <v>OK</v>
      </c>
    </row>
    <row r="35" spans="1:16" ht="15" x14ac:dyDescent="0.25">
      <c r="C35" s="24" t="s">
        <v>13</v>
      </c>
      <c r="D35" s="24" t="s">
        <v>14</v>
      </c>
      <c r="E35" s="24" t="s">
        <v>15</v>
      </c>
      <c r="H35" s="13"/>
      <c r="I35" s="14"/>
    </row>
    <row r="36" spans="1:16" ht="15" x14ac:dyDescent="0.25">
      <c r="B36" s="25" t="s">
        <v>45</v>
      </c>
      <c r="C36" s="18">
        <f>COUNTA(C28,C30,C32,C34)</f>
        <v>0</v>
      </c>
      <c r="D36" s="18">
        <f>COUNTA(D28,D30,D32,D34)</f>
        <v>0</v>
      </c>
      <c r="E36" s="18">
        <f>COUNTA(E28,E30,E32,E34)</f>
        <v>4</v>
      </c>
      <c r="H36" s="13">
        <f>SUM(C36:E36)</f>
        <v>4</v>
      </c>
      <c r="I36" s="14" t="str">
        <f>IF(H36=4,"OK","ERRORE TOTALI")</f>
        <v>OK</v>
      </c>
      <c r="L36" s="2" t="s">
        <v>35</v>
      </c>
    </row>
    <row r="38" spans="1:16" ht="15.75" x14ac:dyDescent="0.25">
      <c r="B38" s="26" t="s">
        <v>46</v>
      </c>
      <c r="C38" s="16" t="s">
        <v>13</v>
      </c>
      <c r="D38" s="16" t="s">
        <v>14</v>
      </c>
      <c r="E38" s="16" t="s">
        <v>15</v>
      </c>
      <c r="F38" s="16" t="s">
        <v>47</v>
      </c>
    </row>
    <row r="39" spans="1:16" x14ac:dyDescent="0.2">
      <c r="B39" s="27" t="s">
        <v>3</v>
      </c>
      <c r="C39" s="28">
        <f>C24*C57</f>
        <v>0</v>
      </c>
      <c r="D39" s="28">
        <f>D24*D57</f>
        <v>6</v>
      </c>
      <c r="E39" s="28">
        <f>E24*E57</f>
        <v>24</v>
      </c>
      <c r="F39" s="29">
        <f>SUM(C39:E39)</f>
        <v>30</v>
      </c>
      <c r="G39" s="28" t="str">
        <f>IF(F39&lt;C63,"BASSO",(IF(F39&lt;C62,"MEDIO","ALTO")))</f>
        <v>BASSO</v>
      </c>
    </row>
    <row r="40" spans="1:16" x14ac:dyDescent="0.2">
      <c r="B40" s="30" t="s">
        <v>4</v>
      </c>
      <c r="C40" s="31">
        <f>C36*C58</f>
        <v>0</v>
      </c>
      <c r="D40" s="31">
        <f>D36*D58</f>
        <v>0</v>
      </c>
      <c r="E40" s="31">
        <f>E36*E58</f>
        <v>8</v>
      </c>
      <c r="F40" s="32">
        <f>SUM(C40:E40)</f>
        <v>8</v>
      </c>
      <c r="G40" s="31" t="str">
        <f>IF(F40&lt;C68,"BASSO",(IF(F40&lt;C67,"MEDIO","ALTO")))</f>
        <v>BASSO</v>
      </c>
    </row>
    <row r="41" spans="1:16" ht="15.75" x14ac:dyDescent="0.25">
      <c r="B41" s="33" t="s">
        <v>48</v>
      </c>
      <c r="C41" s="34"/>
      <c r="D41" s="34"/>
      <c r="E41" s="34"/>
      <c r="F41" s="34"/>
      <c r="G41" s="34" t="str">
        <f>IF(I44=2,J44,(IF(I45=2,J45,(IF(I46=2,J46,(IF(I47=2,J47,(IF(I48=2,J48,(IF(I49=2,J49,(IF(I50=2,J50,(IF(I51=2,J51,J52)))))))))))))))</f>
        <v>MINIMO</v>
      </c>
    </row>
    <row r="42" spans="1:16" ht="13.5" customHeight="1" x14ac:dyDescent="0.2">
      <c r="K42" s="191" t="s">
        <v>49</v>
      </c>
      <c r="L42" s="191"/>
      <c r="M42" s="191"/>
      <c r="N42" s="191"/>
      <c r="O42" s="191"/>
      <c r="P42" s="191"/>
    </row>
    <row r="43" spans="1:16" ht="25.5" x14ac:dyDescent="0.2">
      <c r="B43" s="35"/>
      <c r="C43" s="35" t="s">
        <v>50</v>
      </c>
      <c r="D43" s="35" t="s">
        <v>51</v>
      </c>
      <c r="E43" s="35" t="s">
        <v>52</v>
      </c>
      <c r="F43" s="35"/>
      <c r="G43" s="35"/>
      <c r="H43" s="35"/>
      <c r="I43" s="35"/>
      <c r="J43" s="35"/>
      <c r="K43" s="36" t="s">
        <v>53</v>
      </c>
      <c r="L43" s="37"/>
      <c r="M43" s="37" t="s">
        <v>54</v>
      </c>
      <c r="N43" s="37"/>
      <c r="O43" s="37" t="s">
        <v>55</v>
      </c>
      <c r="P43" s="38"/>
    </row>
    <row r="44" spans="1:16" x14ac:dyDescent="0.2">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x14ac:dyDescent="0.2">
      <c r="B45" s="35"/>
      <c r="C45" s="35" t="s">
        <v>13</v>
      </c>
      <c r="D45" s="35" t="s">
        <v>14</v>
      </c>
      <c r="E45" s="35" t="s">
        <v>58</v>
      </c>
      <c r="F45" s="35"/>
      <c r="G45" s="35">
        <f>IF(G39=C45,1,0)</f>
        <v>0</v>
      </c>
      <c r="H45" s="35">
        <f>IF(G40=D45,1,0)</f>
        <v>0</v>
      </c>
      <c r="I45" s="35">
        <f t="shared" si="0"/>
        <v>0</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x14ac:dyDescent="0.2">
      <c r="B46" s="35"/>
      <c r="C46" s="35" t="s">
        <v>14</v>
      </c>
      <c r="D46" s="35" t="s">
        <v>13</v>
      </c>
      <c r="E46" s="35" t="s">
        <v>58</v>
      </c>
      <c r="F46" s="35"/>
      <c r="G46" s="35">
        <f>IF(G39=C46,1,0)</f>
        <v>0</v>
      </c>
      <c r="H46" s="35">
        <f>IF(G40=D46,1,0)</f>
        <v>0</v>
      </c>
      <c r="I46" s="35">
        <f t="shared" si="0"/>
        <v>0</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x14ac:dyDescent="0.2">
      <c r="B47" s="35"/>
      <c r="C47" s="35" t="s">
        <v>13</v>
      </c>
      <c r="D47" s="35" t="s">
        <v>15</v>
      </c>
      <c r="E47" s="35" t="s">
        <v>14</v>
      </c>
      <c r="F47" s="35"/>
      <c r="G47" s="35">
        <f>IF(G39=C47,1,0)</f>
        <v>0</v>
      </c>
      <c r="H47" s="35">
        <f>IF(G40=D47,1,0)</f>
        <v>1</v>
      </c>
      <c r="I47" s="35">
        <f t="shared" si="0"/>
        <v>1</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x14ac:dyDescent="0.2">
      <c r="B48" s="35"/>
      <c r="C48" s="35" t="s">
        <v>14</v>
      </c>
      <c r="D48" s="35" t="s">
        <v>14</v>
      </c>
      <c r="E48" s="35" t="s">
        <v>14</v>
      </c>
      <c r="F48" s="35"/>
      <c r="G48" s="35">
        <f>IF(G39=C48,1,0)</f>
        <v>0</v>
      </c>
      <c r="H48" s="35">
        <f>IF(G40=D48,1,0)</f>
        <v>0</v>
      </c>
      <c r="I48" s="35">
        <f t="shared" si="0"/>
        <v>0</v>
      </c>
      <c r="J48" s="35" t="str">
        <f t="shared" si="1"/>
        <v xml:space="preserve">  </v>
      </c>
      <c r="K48" s="45" t="s">
        <v>59</v>
      </c>
      <c r="L48" s="46" t="str">
        <f t="shared" si="2"/>
        <v xml:space="preserve"> </v>
      </c>
      <c r="M48" s="47" t="s">
        <v>59</v>
      </c>
      <c r="N48" s="46" t="str">
        <f t="shared" si="3"/>
        <v xml:space="preserve"> </v>
      </c>
      <c r="O48" s="47" t="s">
        <v>59</v>
      </c>
      <c r="P48" s="46" t="str">
        <f t="shared" si="4"/>
        <v xml:space="preserve"> </v>
      </c>
    </row>
    <row r="49" spans="2:16" x14ac:dyDescent="0.2">
      <c r="B49" s="35"/>
      <c r="C49" s="35" t="s">
        <v>15</v>
      </c>
      <c r="D49" s="35" t="s">
        <v>13</v>
      </c>
      <c r="E49" s="35" t="s">
        <v>14</v>
      </c>
      <c r="F49" s="35"/>
      <c r="G49" s="35">
        <f>IF(G39=C49,1,0)</f>
        <v>1</v>
      </c>
      <c r="H49" s="35">
        <f>IF(G40=D49,1,0)</f>
        <v>0</v>
      </c>
      <c r="I49" s="35">
        <f t="shared" si="0"/>
        <v>1</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2:16" x14ac:dyDescent="0.2">
      <c r="B50" s="35"/>
      <c r="C50" s="35" t="s">
        <v>14</v>
      </c>
      <c r="D50" s="35" t="s">
        <v>15</v>
      </c>
      <c r="E50" s="35" t="s">
        <v>15</v>
      </c>
      <c r="F50" s="35"/>
      <c r="G50" s="35">
        <f>IF(G39=C50,1,0)</f>
        <v>0</v>
      </c>
      <c r="H50" s="35">
        <f>IF(G40=D50,1,0)</f>
        <v>1</v>
      </c>
      <c r="I50" s="35">
        <f t="shared" si="0"/>
        <v>1</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2:16" x14ac:dyDescent="0.2">
      <c r="B51" s="35"/>
      <c r="C51" s="35" t="s">
        <v>15</v>
      </c>
      <c r="D51" s="35" t="s">
        <v>14</v>
      </c>
      <c r="E51" s="35" t="s">
        <v>15</v>
      </c>
      <c r="F51" s="35"/>
      <c r="G51" s="35">
        <f>IF(G39=C51,1,0)</f>
        <v>1</v>
      </c>
      <c r="H51" s="35">
        <f>IF(G40=D51,1,0)</f>
        <v>0</v>
      </c>
      <c r="I51" s="35">
        <f t="shared" si="0"/>
        <v>1</v>
      </c>
      <c r="J51" s="35" t="str">
        <f t="shared" si="1"/>
        <v xml:space="preserve">  </v>
      </c>
      <c r="K51" s="48" t="s">
        <v>62</v>
      </c>
      <c r="L51" s="49" t="str">
        <f t="shared" si="2"/>
        <v xml:space="preserve"> </v>
      </c>
      <c r="M51" s="50" t="s">
        <v>59</v>
      </c>
      <c r="N51" s="49" t="str">
        <f t="shared" si="3"/>
        <v xml:space="preserve"> </v>
      </c>
      <c r="O51" s="50" t="s">
        <v>62</v>
      </c>
      <c r="P51" s="49" t="str">
        <f t="shared" si="4"/>
        <v xml:space="preserve"> </v>
      </c>
    </row>
    <row r="52" spans="2:16" x14ac:dyDescent="0.2">
      <c r="B52" s="35"/>
      <c r="C52" s="35" t="s">
        <v>15</v>
      </c>
      <c r="D52" s="35" t="s">
        <v>15</v>
      </c>
      <c r="E52" s="35" t="s">
        <v>63</v>
      </c>
      <c r="F52" s="35"/>
      <c r="G52" s="35">
        <f>IF(G39=C52,1,0)</f>
        <v>1</v>
      </c>
      <c r="H52" s="35">
        <f>IF(G40=D52,1,0)</f>
        <v>1</v>
      </c>
      <c r="I52" s="35">
        <f t="shared" si="0"/>
        <v>2</v>
      </c>
      <c r="J52" s="35" t="str">
        <f t="shared" si="1"/>
        <v>MINIMO</v>
      </c>
      <c r="K52" s="51" t="s">
        <v>62</v>
      </c>
      <c r="L52" s="52" t="str">
        <f t="shared" si="2"/>
        <v>x</v>
      </c>
      <c r="M52" s="53" t="s">
        <v>62</v>
      </c>
      <c r="N52" s="52" t="str">
        <f t="shared" si="3"/>
        <v>x</v>
      </c>
      <c r="O52" s="53" t="s">
        <v>64</v>
      </c>
      <c r="P52" s="52" t="str">
        <f t="shared" si="4"/>
        <v>x</v>
      </c>
    </row>
    <row r="53" spans="2:16" x14ac:dyDescent="0.2">
      <c r="B53" s="35"/>
      <c r="C53" s="35"/>
      <c r="D53" s="35"/>
      <c r="E53" s="35"/>
      <c r="F53" s="35"/>
      <c r="G53" s="35"/>
      <c r="H53" s="35"/>
      <c r="I53" s="35"/>
      <c r="J53" s="35"/>
    </row>
    <row r="56" spans="2:16" x14ac:dyDescent="0.2">
      <c r="B56" s="54" t="s">
        <v>65</v>
      </c>
      <c r="C56" s="16" t="s">
        <v>13</v>
      </c>
      <c r="D56" s="16" t="s">
        <v>14</v>
      </c>
      <c r="E56" s="16" t="s">
        <v>15</v>
      </c>
      <c r="G56" s="55" t="s">
        <v>66</v>
      </c>
      <c r="H56" s="55" t="s">
        <v>67</v>
      </c>
      <c r="I56" s="55" t="s">
        <v>68</v>
      </c>
      <c r="J56" s="56"/>
      <c r="K56" s="56"/>
      <c r="L56" s="57"/>
      <c r="M56" s="57"/>
      <c r="N56" s="57"/>
      <c r="O56" s="57"/>
    </row>
    <row r="57" spans="2:16" x14ac:dyDescent="0.2">
      <c r="B57" s="54" t="s">
        <v>3</v>
      </c>
      <c r="C57" s="58">
        <v>9</v>
      </c>
      <c r="D57" s="58">
        <v>6</v>
      </c>
      <c r="E57" s="58">
        <v>3</v>
      </c>
      <c r="G57" s="55">
        <f>C57*9</f>
        <v>81</v>
      </c>
      <c r="H57" s="55">
        <f>D57*9</f>
        <v>54</v>
      </c>
      <c r="I57" s="55">
        <f>E57*9</f>
        <v>27</v>
      </c>
      <c r="J57" s="56"/>
      <c r="K57" s="56"/>
      <c r="L57" s="57"/>
      <c r="M57" s="57"/>
      <c r="N57" s="57"/>
      <c r="O57" s="57"/>
    </row>
    <row r="58" spans="2:16" x14ac:dyDescent="0.2">
      <c r="B58" s="54" t="s">
        <v>4</v>
      </c>
      <c r="C58" s="58">
        <v>6</v>
      </c>
      <c r="D58" s="58">
        <v>4</v>
      </c>
      <c r="E58" s="58">
        <v>2</v>
      </c>
      <c r="G58" s="55">
        <f>C58*4</f>
        <v>24</v>
      </c>
      <c r="H58" s="55">
        <f>D58*4</f>
        <v>16</v>
      </c>
      <c r="I58" s="55">
        <f>E58*4</f>
        <v>8</v>
      </c>
      <c r="J58" s="57"/>
      <c r="K58" s="57"/>
      <c r="L58" s="57"/>
      <c r="M58" s="57"/>
      <c r="N58" s="57"/>
      <c r="O58" s="57"/>
    </row>
    <row r="59" spans="2:16" x14ac:dyDescent="0.2">
      <c r="C59" s="59"/>
      <c r="D59" s="59"/>
      <c r="E59" s="59"/>
      <c r="J59" s="57"/>
      <c r="K59" s="57"/>
      <c r="L59" s="60"/>
      <c r="M59" s="57"/>
      <c r="N59" s="57"/>
      <c r="O59" s="57"/>
    </row>
    <row r="60" spans="2:16" x14ac:dyDescent="0.2">
      <c r="C60" s="59"/>
      <c r="D60" s="59"/>
      <c r="E60" s="59"/>
      <c r="J60" s="57"/>
      <c r="K60" s="57"/>
      <c r="L60" s="61"/>
      <c r="M60" s="57"/>
      <c r="N60" s="57"/>
      <c r="O60" s="57"/>
    </row>
    <row r="61" spans="2:16" x14ac:dyDescent="0.2">
      <c r="B61" s="62" t="s">
        <v>69</v>
      </c>
      <c r="C61" s="59"/>
      <c r="D61" s="59"/>
      <c r="E61" s="59"/>
      <c r="J61" s="57"/>
      <c r="K61" s="57"/>
      <c r="L61" s="61"/>
      <c r="M61" s="57"/>
      <c r="N61" s="57"/>
      <c r="O61" s="57"/>
    </row>
    <row r="62" spans="2:16" x14ac:dyDescent="0.2">
      <c r="B62" s="63" t="s">
        <v>70</v>
      </c>
      <c r="C62" s="58">
        <v>61</v>
      </c>
      <c r="D62" s="64" t="s">
        <v>71</v>
      </c>
      <c r="E62" s="65">
        <f>G57</f>
        <v>81</v>
      </c>
      <c r="J62" s="57"/>
      <c r="K62" s="57"/>
      <c r="L62" s="61"/>
      <c r="M62" s="57"/>
      <c r="N62" s="57"/>
      <c r="O62" s="57"/>
    </row>
    <row r="63" spans="2:16" x14ac:dyDescent="0.2">
      <c r="B63" s="63" t="s">
        <v>72</v>
      </c>
      <c r="C63" s="58">
        <v>40</v>
      </c>
      <c r="D63" s="64" t="s">
        <v>71</v>
      </c>
      <c r="E63" s="58">
        <v>60</v>
      </c>
      <c r="J63" s="57"/>
      <c r="K63" s="57"/>
      <c r="L63" s="60"/>
      <c r="M63" s="57"/>
      <c r="N63" s="57"/>
      <c r="O63" s="57"/>
    </row>
    <row r="64" spans="2:16" x14ac:dyDescent="0.2">
      <c r="B64" s="63" t="s">
        <v>73</v>
      </c>
      <c r="C64" s="65">
        <f>I57</f>
        <v>27</v>
      </c>
      <c r="D64" s="64" t="s">
        <v>71</v>
      </c>
      <c r="E64" s="58">
        <v>39</v>
      </c>
      <c r="J64" s="57"/>
      <c r="K64" s="57"/>
      <c r="L64" s="61"/>
      <c r="M64" s="57"/>
      <c r="N64" s="57"/>
      <c r="O64" s="57"/>
    </row>
    <row r="65" spans="2:15" x14ac:dyDescent="0.2">
      <c r="B65" s="54"/>
      <c r="C65" s="59"/>
      <c r="D65" s="59"/>
      <c r="E65" s="59"/>
      <c r="J65" s="57"/>
      <c r="K65" s="57"/>
      <c r="L65" s="61"/>
      <c r="M65" s="57"/>
      <c r="N65" s="57"/>
      <c r="O65" s="57"/>
    </row>
    <row r="66" spans="2:15" x14ac:dyDescent="0.2">
      <c r="B66" s="62" t="s">
        <v>74</v>
      </c>
      <c r="C66" s="59"/>
      <c r="D66" s="59"/>
      <c r="E66" s="59"/>
      <c r="J66" s="57"/>
      <c r="K66" s="57"/>
      <c r="L66" s="61"/>
      <c r="M66" s="57"/>
      <c r="N66" s="57"/>
      <c r="O66" s="57"/>
    </row>
    <row r="67" spans="2:15" x14ac:dyDescent="0.2">
      <c r="B67" s="63" t="s">
        <v>70</v>
      </c>
      <c r="C67" s="58">
        <v>18</v>
      </c>
      <c r="D67" s="64" t="s">
        <v>71</v>
      </c>
      <c r="E67" s="65">
        <f>G58</f>
        <v>24</v>
      </c>
    </row>
    <row r="68" spans="2:15" x14ac:dyDescent="0.2">
      <c r="B68" s="63" t="s">
        <v>72</v>
      </c>
      <c r="C68" s="58">
        <v>11</v>
      </c>
      <c r="D68" s="64" t="s">
        <v>71</v>
      </c>
      <c r="E68" s="58">
        <v>17</v>
      </c>
    </row>
    <row r="69" spans="2:15" x14ac:dyDescent="0.2">
      <c r="B69" s="63" t="s">
        <v>73</v>
      </c>
      <c r="C69" s="65">
        <f>I58</f>
        <v>8</v>
      </c>
      <c r="D69" s="64" t="s">
        <v>71</v>
      </c>
      <c r="E69" s="58">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K42:P42"/>
    <mergeCell ref="A4:B4"/>
    <mergeCell ref="C4:E4"/>
    <mergeCell ref="A26:B26"/>
    <mergeCell ref="C26:E26"/>
    <mergeCell ref="J28:O28"/>
  </mergeCells>
  <pageMargins left="0.2361111111111111" right="0.31527777777777777" top="0.35416666666666669" bottom="0.31527777777777777"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49" zoomScale="160" zoomScaleNormal="160" workbookViewId="0">
      <selection activeCell="B2" sqref="B2"/>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138</v>
      </c>
      <c r="C2" s="5"/>
      <c r="D2" s="5"/>
      <c r="E2" s="5"/>
    </row>
    <row r="3" spans="1:9" ht="40.5" customHeight="1" x14ac:dyDescent="0.25">
      <c r="B3" s="6" t="s">
        <v>106</v>
      </c>
      <c r="C3" s="7"/>
      <c r="D3" s="7"/>
      <c r="E3" s="7"/>
    </row>
    <row r="4" spans="1:9" ht="13.9" customHeight="1" x14ac:dyDescent="0.2">
      <c r="A4" s="187" t="s">
        <v>10</v>
      </c>
      <c r="B4" s="187"/>
      <c r="C4" s="187" t="s">
        <v>11</v>
      </c>
      <c r="D4" s="187"/>
      <c r="E4" s="187"/>
    </row>
    <row r="5" spans="1:9" x14ac:dyDescent="0.2">
      <c r="A5" s="8">
        <v>1</v>
      </c>
      <c r="B5" s="8" t="s">
        <v>12</v>
      </c>
      <c r="C5" s="9" t="s">
        <v>13</v>
      </c>
      <c r="D5" s="9" t="s">
        <v>14</v>
      </c>
      <c r="E5" s="9" t="s">
        <v>15</v>
      </c>
    </row>
    <row r="6" spans="1:9" ht="39" x14ac:dyDescent="0.25">
      <c r="A6" s="10"/>
      <c r="B6" s="11" t="s">
        <v>16</v>
      </c>
      <c r="C6" s="12"/>
      <c r="D6" s="12"/>
      <c r="E6" s="12" t="s">
        <v>17</v>
      </c>
      <c r="H6" s="13">
        <f>COUNTA(C6:E6)</f>
        <v>1</v>
      </c>
      <c r="I6" s="14" t="str">
        <f>IF(H6=1,"OK","VALORIZZARE UN LIVELLO")</f>
        <v>OK</v>
      </c>
    </row>
    <row r="7" spans="1:9" ht="15" x14ac:dyDescent="0.25">
      <c r="A7" s="8">
        <v>2</v>
      </c>
      <c r="B7" s="8" t="s">
        <v>18</v>
      </c>
      <c r="C7" s="9" t="s">
        <v>13</v>
      </c>
      <c r="D7" s="9" t="s">
        <v>14</v>
      </c>
      <c r="E7" s="9" t="s">
        <v>15</v>
      </c>
      <c r="H7" s="13"/>
      <c r="I7" s="14"/>
    </row>
    <row r="8" spans="1:9" ht="26.25" x14ac:dyDescent="0.25">
      <c r="A8" s="10"/>
      <c r="B8" s="11" t="s">
        <v>19</v>
      </c>
      <c r="C8" s="12"/>
      <c r="D8" s="12" t="s">
        <v>17</v>
      </c>
      <c r="E8" s="12"/>
      <c r="H8" s="13">
        <f>COUNTA(C8:E8)</f>
        <v>1</v>
      </c>
      <c r="I8" s="14" t="str">
        <f>IF(H8=1,"OK","VALORIZZARE UN LIVELLO")</f>
        <v>OK</v>
      </c>
    </row>
    <row r="9" spans="1:9" ht="15" x14ac:dyDescent="0.25">
      <c r="A9" s="8">
        <v>3</v>
      </c>
      <c r="B9" s="8" t="s">
        <v>20</v>
      </c>
      <c r="C9" s="9" t="s">
        <v>13</v>
      </c>
      <c r="D9" s="9" t="s">
        <v>14</v>
      </c>
      <c r="E9" s="9" t="s">
        <v>15</v>
      </c>
      <c r="H9" s="13"/>
      <c r="I9" s="14"/>
    </row>
    <row r="10" spans="1:9" ht="26.25" x14ac:dyDescent="0.25">
      <c r="A10" s="10"/>
      <c r="B10" s="11" t="s">
        <v>21</v>
      </c>
      <c r="C10" s="12"/>
      <c r="D10" s="12"/>
      <c r="E10" s="12" t="s">
        <v>17</v>
      </c>
      <c r="H10" s="13">
        <f>COUNTA(C10:E10)</f>
        <v>1</v>
      </c>
      <c r="I10" s="14" t="str">
        <f>IF(H10=1,"OK","VALORIZZARE UN LIVELLO")</f>
        <v>OK</v>
      </c>
    </row>
    <row r="11" spans="1:9" ht="15" x14ac:dyDescent="0.25">
      <c r="A11" s="8">
        <v>4</v>
      </c>
      <c r="B11" s="8" t="s">
        <v>22</v>
      </c>
      <c r="C11" s="9" t="s">
        <v>13</v>
      </c>
      <c r="D11" s="9" t="s">
        <v>14</v>
      </c>
      <c r="E11" s="9" t="s">
        <v>15</v>
      </c>
      <c r="H11" s="13"/>
      <c r="I11" s="14"/>
    </row>
    <row r="12" spans="1:9" ht="51.75" x14ac:dyDescent="0.25">
      <c r="A12" s="10"/>
      <c r="B12" s="11" t="s">
        <v>23</v>
      </c>
      <c r="C12" s="12"/>
      <c r="D12" s="12"/>
      <c r="E12" s="12" t="s">
        <v>17</v>
      </c>
      <c r="H12" s="13">
        <f>COUNTA(C12:E12)</f>
        <v>1</v>
      </c>
      <c r="I12" s="14" t="str">
        <f>IF(H12=1,"OK","VALORIZZARE UN LIVELLO")</f>
        <v>OK</v>
      </c>
    </row>
    <row r="13" spans="1:9" ht="15" x14ac:dyDescent="0.25">
      <c r="A13" s="8">
        <v>5</v>
      </c>
      <c r="B13" s="8" t="s">
        <v>24</v>
      </c>
      <c r="C13" s="9" t="s">
        <v>13</v>
      </c>
      <c r="D13" s="9" t="s">
        <v>14</v>
      </c>
      <c r="E13" s="9" t="s">
        <v>15</v>
      </c>
      <c r="H13" s="13"/>
      <c r="I13" s="14"/>
    </row>
    <row r="14" spans="1:9" ht="39" x14ac:dyDescent="0.25">
      <c r="A14" s="10"/>
      <c r="B14" s="11" t="s">
        <v>25</v>
      </c>
      <c r="C14" s="12"/>
      <c r="D14" s="12"/>
      <c r="E14" s="12" t="s">
        <v>17</v>
      </c>
      <c r="H14" s="13">
        <f>COUNTA(C14:E14)</f>
        <v>1</v>
      </c>
      <c r="I14" s="14" t="str">
        <f>IF(H14=1,"OK","VALORIZZARE UN LIVELLO")</f>
        <v>OK</v>
      </c>
    </row>
    <row r="15" spans="1:9" ht="34.5" customHeight="1" x14ac:dyDescent="0.25">
      <c r="A15" s="8">
        <v>6</v>
      </c>
      <c r="B15" s="8" t="s">
        <v>26</v>
      </c>
      <c r="C15" s="9" t="s">
        <v>13</v>
      </c>
      <c r="D15" s="9" t="s">
        <v>14</v>
      </c>
      <c r="E15" s="9" t="s">
        <v>15</v>
      </c>
      <c r="H15" s="13"/>
      <c r="I15" s="14"/>
    </row>
    <row r="16" spans="1:9" ht="21" x14ac:dyDescent="0.25">
      <c r="A16" s="10"/>
      <c r="B16" s="11" t="s">
        <v>27</v>
      </c>
      <c r="C16" s="12"/>
      <c r="D16" s="12"/>
      <c r="E16" s="12" t="s">
        <v>17</v>
      </c>
      <c r="H16" s="13">
        <f>COUNTA(C16:E16)</f>
        <v>1</v>
      </c>
      <c r="I16" s="14" t="str">
        <f>IF(H16=1,"OK","VALORIZZARE UN LIVELLO")</f>
        <v>OK</v>
      </c>
    </row>
    <row r="17" spans="1:15" ht="15" x14ac:dyDescent="0.25">
      <c r="A17" s="8">
        <v>7</v>
      </c>
      <c r="B17" s="8" t="s">
        <v>28</v>
      </c>
      <c r="C17" s="9" t="s">
        <v>13</v>
      </c>
      <c r="D17" s="9" t="s">
        <v>14</v>
      </c>
      <c r="E17" s="9" t="s">
        <v>15</v>
      </c>
      <c r="H17" s="13"/>
      <c r="I17" s="14"/>
    </row>
    <row r="18" spans="1:15" ht="54" customHeight="1" x14ac:dyDescent="0.25">
      <c r="A18" s="10"/>
      <c r="B18" s="11" t="s">
        <v>29</v>
      </c>
      <c r="C18" s="12"/>
      <c r="D18" s="12" t="s">
        <v>17</v>
      </c>
      <c r="E18" s="12"/>
      <c r="H18" s="13">
        <f>COUNTA(C18:E18)</f>
        <v>1</v>
      </c>
      <c r="I18" s="14" t="str">
        <f>IF(H18=1,"OK","VALORIZZARE UN LIVELLO")</f>
        <v>OK</v>
      </c>
    </row>
    <row r="19" spans="1:15" ht="15" x14ac:dyDescent="0.25">
      <c r="A19" s="8">
        <v>8</v>
      </c>
      <c r="B19" s="8" t="s">
        <v>30</v>
      </c>
      <c r="C19" s="9" t="s">
        <v>13</v>
      </c>
      <c r="D19" s="9" t="s">
        <v>14</v>
      </c>
      <c r="E19" s="9" t="s">
        <v>15</v>
      </c>
      <c r="H19" s="13"/>
      <c r="I19" s="14"/>
    </row>
    <row r="20" spans="1:15" ht="26.25" x14ac:dyDescent="0.25">
      <c r="A20" s="10"/>
      <c r="B20" s="11" t="s">
        <v>31</v>
      </c>
      <c r="C20" s="12"/>
      <c r="D20" s="12"/>
      <c r="E20" s="12" t="s">
        <v>17</v>
      </c>
      <c r="H20" s="13">
        <f>COUNTA(C20:E20)</f>
        <v>1</v>
      </c>
      <c r="I20" s="14" t="str">
        <f>IF(H20=1,"OK","VALORIZZARE UN LIVELLO")</f>
        <v>OK</v>
      </c>
    </row>
    <row r="21" spans="1:15" ht="15" x14ac:dyDescent="0.25">
      <c r="A21" s="8">
        <v>9</v>
      </c>
      <c r="B21" s="8" t="s">
        <v>32</v>
      </c>
      <c r="C21" s="9" t="s">
        <v>13</v>
      </c>
      <c r="D21" s="9" t="s">
        <v>14</v>
      </c>
      <c r="E21" s="9" t="s">
        <v>15</v>
      </c>
      <c r="H21" s="13"/>
      <c r="I21" s="14"/>
    </row>
    <row r="22" spans="1:15" ht="26.25" x14ac:dyDescent="0.25">
      <c r="A22" s="10"/>
      <c r="B22" s="11" t="s">
        <v>33</v>
      </c>
      <c r="C22" s="15"/>
      <c r="D22" s="15"/>
      <c r="E22" s="15" t="s">
        <v>17</v>
      </c>
      <c r="H22" s="13">
        <f>COUNTA(C22:E22)</f>
        <v>1</v>
      </c>
      <c r="I22" s="14" t="str">
        <f>IF(H22=1,"OK","VALORIZZARE UN LIVELLO")</f>
        <v>OK</v>
      </c>
    </row>
    <row r="23" spans="1:15" ht="15" x14ac:dyDescent="0.25">
      <c r="C23" s="16" t="s">
        <v>13</v>
      </c>
      <c r="D23" s="16" t="s">
        <v>14</v>
      </c>
      <c r="E23" s="16" t="s">
        <v>15</v>
      </c>
      <c r="H23" s="13"/>
      <c r="I23" s="14"/>
    </row>
    <row r="24" spans="1:15" ht="15" x14ac:dyDescent="0.25">
      <c r="B24" s="17" t="s">
        <v>34</v>
      </c>
      <c r="C24" s="18">
        <f>COUNTA(C6,C8,C10,C12,C14,C16,C18,C20,C22)</f>
        <v>0</v>
      </c>
      <c r="D24" s="18">
        <f>COUNTA(D6,D8,D10,D12,D14,D16,D18,D20,D22)</f>
        <v>2</v>
      </c>
      <c r="E24" s="18">
        <f>COUNTA(E6,E8,E10,E12,E14,E16,E18,E20,E22)</f>
        <v>7</v>
      </c>
      <c r="H24" s="13">
        <f>SUM(C24:E24)</f>
        <v>9</v>
      </c>
      <c r="I24" s="14" t="str">
        <f>IF(H24=9,"OK","ERRORE TOTALI")</f>
        <v>OK</v>
      </c>
      <c r="L24" s="2" t="s">
        <v>35</v>
      </c>
    </row>
    <row r="25" spans="1:15" ht="15" x14ac:dyDescent="0.25">
      <c r="H25" s="13"/>
      <c r="I25" s="14"/>
    </row>
    <row r="26" spans="1:15" ht="15.75" customHeight="1" x14ac:dyDescent="0.25">
      <c r="A26" s="188" t="s">
        <v>36</v>
      </c>
      <c r="B26" s="188"/>
      <c r="C26" s="189" t="s">
        <v>11</v>
      </c>
      <c r="D26" s="189"/>
      <c r="E26" s="189"/>
      <c r="H26" s="13"/>
      <c r="I26" s="14"/>
    </row>
    <row r="27" spans="1:15" ht="15" x14ac:dyDescent="0.25">
      <c r="A27" s="19">
        <v>1</v>
      </c>
      <c r="B27" s="20" t="s">
        <v>37</v>
      </c>
      <c r="C27" s="9" t="s">
        <v>13</v>
      </c>
      <c r="D27" s="9" t="s">
        <v>14</v>
      </c>
      <c r="E27" s="9" t="s">
        <v>15</v>
      </c>
      <c r="H27" s="13"/>
      <c r="I27" s="14"/>
    </row>
    <row r="28" spans="1:15" ht="39.75" customHeight="1" x14ac:dyDescent="0.25">
      <c r="A28" s="21"/>
      <c r="B28" s="22" t="s">
        <v>38</v>
      </c>
      <c r="C28" s="12"/>
      <c r="D28" s="12"/>
      <c r="E28" s="12" t="s">
        <v>17</v>
      </c>
      <c r="H28" s="13">
        <f>COUNTA(C28:E28)</f>
        <v>1</v>
      </c>
      <c r="I28" s="14" t="str">
        <f>IF(H28=1,"OK","VALORIZZARE UN LIVELLO")</f>
        <v>OK</v>
      </c>
      <c r="J28" s="190"/>
      <c r="K28" s="190"/>
      <c r="L28" s="190"/>
      <c r="M28" s="190"/>
      <c r="N28" s="190"/>
      <c r="O28" s="190"/>
    </row>
    <row r="29" spans="1:15" ht="15" x14ac:dyDescent="0.25">
      <c r="A29" s="19">
        <v>2</v>
      </c>
      <c r="B29" s="20" t="s">
        <v>39</v>
      </c>
      <c r="C29" s="9" t="s">
        <v>13</v>
      </c>
      <c r="D29" s="9" t="s">
        <v>14</v>
      </c>
      <c r="E29" s="9" t="s">
        <v>15</v>
      </c>
      <c r="H29" s="13"/>
      <c r="I29" s="14"/>
    </row>
    <row r="30" spans="1:15" ht="26.25" x14ac:dyDescent="0.25">
      <c r="A30" s="21"/>
      <c r="B30" s="22" t="s">
        <v>40</v>
      </c>
      <c r="C30" s="12"/>
      <c r="D30" s="12" t="s">
        <v>17</v>
      </c>
      <c r="E30" s="12"/>
      <c r="H30" s="13">
        <f>COUNTA(C30:E30)</f>
        <v>1</v>
      </c>
      <c r="I30" s="14" t="str">
        <f>IF(H30=1,"OK","VALORIZZARE UN LIVELLO")</f>
        <v>OK</v>
      </c>
    </row>
    <row r="31" spans="1:15" ht="15" x14ac:dyDescent="0.25">
      <c r="A31" s="19">
        <v>3</v>
      </c>
      <c r="B31" s="20" t="s">
        <v>41</v>
      </c>
      <c r="C31" s="9" t="s">
        <v>13</v>
      </c>
      <c r="D31" s="9" t="s">
        <v>14</v>
      </c>
      <c r="E31" s="9" t="s">
        <v>15</v>
      </c>
      <c r="H31" s="13"/>
      <c r="I31" s="14"/>
    </row>
    <row r="32" spans="1:15" ht="26.25" x14ac:dyDescent="0.25">
      <c r="A32" s="21"/>
      <c r="B32" s="22" t="s">
        <v>42</v>
      </c>
      <c r="C32" s="12"/>
      <c r="D32" s="12"/>
      <c r="E32" s="12" t="s">
        <v>17</v>
      </c>
      <c r="H32" s="13">
        <f>COUNTA(C32:E32)</f>
        <v>1</v>
      </c>
      <c r="I32" s="14" t="str">
        <f>IF(H32=1,"OK","VALORIZZARE UN LIVELLO")</f>
        <v>OK</v>
      </c>
    </row>
    <row r="33" spans="1:16" ht="15" x14ac:dyDescent="0.25">
      <c r="A33" s="19">
        <v>4</v>
      </c>
      <c r="B33" s="20" t="s">
        <v>43</v>
      </c>
      <c r="C33" s="9" t="s">
        <v>13</v>
      </c>
      <c r="D33" s="9" t="s">
        <v>14</v>
      </c>
      <c r="E33" s="9" t="s">
        <v>15</v>
      </c>
      <c r="H33" s="13"/>
      <c r="I33" s="14"/>
    </row>
    <row r="34" spans="1:16" ht="39" x14ac:dyDescent="0.25">
      <c r="A34" s="21"/>
      <c r="B34" s="23" t="s">
        <v>44</v>
      </c>
      <c r="C34" s="12"/>
      <c r="D34" s="12"/>
      <c r="E34" s="12" t="s">
        <v>17</v>
      </c>
      <c r="H34" s="13">
        <f>COUNTA(C34:E34)</f>
        <v>1</v>
      </c>
      <c r="I34" s="14" t="str">
        <f>IF(H34=1,"OK","VALORIZZARE UN LIVELLO")</f>
        <v>OK</v>
      </c>
    </row>
    <row r="35" spans="1:16" ht="15" x14ac:dyDescent="0.25">
      <c r="C35" s="24" t="s">
        <v>13</v>
      </c>
      <c r="D35" s="24" t="s">
        <v>14</v>
      </c>
      <c r="E35" s="24" t="s">
        <v>15</v>
      </c>
      <c r="H35" s="13"/>
      <c r="I35" s="14"/>
    </row>
    <row r="36" spans="1:16" ht="15" x14ac:dyDescent="0.25">
      <c r="B36" s="25" t="s">
        <v>45</v>
      </c>
      <c r="C36" s="18">
        <f>COUNTA(C28,C30,C32,C34)</f>
        <v>0</v>
      </c>
      <c r="D36" s="18">
        <f>COUNTA(D28,D30,D32,D34)</f>
        <v>1</v>
      </c>
      <c r="E36" s="18">
        <f>COUNTA(E28,E30,E32,E34)</f>
        <v>3</v>
      </c>
      <c r="H36" s="13">
        <f>SUM(C36:E36)</f>
        <v>4</v>
      </c>
      <c r="I36" s="14" t="str">
        <f>IF(H36=4,"OK","ERRORE TOTALI")</f>
        <v>OK</v>
      </c>
      <c r="L36" s="2" t="s">
        <v>35</v>
      </c>
    </row>
    <row r="38" spans="1:16" ht="15.75" x14ac:dyDescent="0.25">
      <c r="B38" s="26" t="s">
        <v>46</v>
      </c>
      <c r="C38" s="16" t="s">
        <v>13</v>
      </c>
      <c r="D38" s="16" t="s">
        <v>14</v>
      </c>
      <c r="E38" s="16" t="s">
        <v>15</v>
      </c>
      <c r="F38" s="16" t="s">
        <v>47</v>
      </c>
    </row>
    <row r="39" spans="1:16" x14ac:dyDescent="0.2">
      <c r="B39" s="27" t="s">
        <v>3</v>
      </c>
      <c r="C39" s="28">
        <f>C24*C57</f>
        <v>0</v>
      </c>
      <c r="D39" s="28">
        <f>D24*D57</f>
        <v>12</v>
      </c>
      <c r="E39" s="28">
        <f>E24*E57</f>
        <v>21</v>
      </c>
      <c r="F39" s="29">
        <f>SUM(C39:E39)</f>
        <v>33</v>
      </c>
      <c r="G39" s="28" t="str">
        <f>IF(F39&lt;C63,"BASSO",(IF(F39&lt;C62,"MEDIO","ALTO")))</f>
        <v>BASSO</v>
      </c>
    </row>
    <row r="40" spans="1:16" x14ac:dyDescent="0.2">
      <c r="B40" s="30" t="s">
        <v>4</v>
      </c>
      <c r="C40" s="31">
        <f>C36*C58</f>
        <v>0</v>
      </c>
      <c r="D40" s="31">
        <f>D36*D58</f>
        <v>4</v>
      </c>
      <c r="E40" s="31">
        <f>E36*E58</f>
        <v>6</v>
      </c>
      <c r="F40" s="32">
        <f>SUM(C40:E40)</f>
        <v>10</v>
      </c>
      <c r="G40" s="31" t="str">
        <f>IF(F40&lt;C68,"BASSO",(IF(F40&lt;C67,"MEDIO","ALTO")))</f>
        <v>BASSO</v>
      </c>
    </row>
    <row r="41" spans="1:16" ht="15.75" x14ac:dyDescent="0.25">
      <c r="B41" s="33" t="s">
        <v>48</v>
      </c>
      <c r="C41" s="34"/>
      <c r="D41" s="34"/>
      <c r="E41" s="34"/>
      <c r="F41" s="34"/>
      <c r="G41" s="34" t="str">
        <f>IF(I44=2,J44,(IF(I45=2,J45,(IF(I46=2,J46,(IF(I47=2,J47,(IF(I48=2,J48,(IF(I49=2,J49,(IF(I50=2,J50,(IF(I51=2,J51,J52)))))))))))))))</f>
        <v>MINIMO</v>
      </c>
    </row>
    <row r="42" spans="1:16" ht="13.5" customHeight="1" x14ac:dyDescent="0.2">
      <c r="K42" s="191" t="s">
        <v>49</v>
      </c>
      <c r="L42" s="191"/>
      <c r="M42" s="191"/>
      <c r="N42" s="191"/>
      <c r="O42" s="191"/>
      <c r="P42" s="191"/>
    </row>
    <row r="43" spans="1:16" ht="25.5" x14ac:dyDescent="0.2">
      <c r="B43" s="35"/>
      <c r="C43" s="35" t="s">
        <v>50</v>
      </c>
      <c r="D43" s="35" t="s">
        <v>51</v>
      </c>
      <c r="E43" s="35" t="s">
        <v>52</v>
      </c>
      <c r="F43" s="35"/>
      <c r="G43" s="35"/>
      <c r="H43" s="35"/>
      <c r="I43" s="35"/>
      <c r="J43" s="35"/>
      <c r="K43" s="36" t="s">
        <v>53</v>
      </c>
      <c r="L43" s="37"/>
      <c r="M43" s="37" t="s">
        <v>54</v>
      </c>
      <c r="N43" s="37"/>
      <c r="O43" s="37" t="s">
        <v>55</v>
      </c>
      <c r="P43" s="38"/>
    </row>
    <row r="44" spans="1:16" x14ac:dyDescent="0.2">
      <c r="B44" s="35"/>
      <c r="C44" s="35" t="s">
        <v>13</v>
      </c>
      <c r="D44" s="35" t="s">
        <v>13</v>
      </c>
      <c r="E44" s="35" t="s">
        <v>13</v>
      </c>
      <c r="F44" s="35"/>
      <c r="G44" s="35">
        <f>IF(G39=C44,1,0)</f>
        <v>0</v>
      </c>
      <c r="H44" s="35">
        <f>IF(G40=D44,1,0)</f>
        <v>0</v>
      </c>
      <c r="I44" s="35">
        <f t="shared" ref="I44:I52" si="0">SUM(G44:H44)</f>
        <v>0</v>
      </c>
      <c r="J44" s="35" t="str">
        <f t="shared" ref="J44:J52" si="1">IF(I44=2,E44,"  ")</f>
        <v xml:space="preserve">  </v>
      </c>
      <c r="K44" s="39" t="s">
        <v>56</v>
      </c>
      <c r="L44" s="40" t="str">
        <f t="shared" ref="L44:L52" si="2">P44</f>
        <v xml:space="preserve"> </v>
      </c>
      <c r="M44" s="41" t="s">
        <v>56</v>
      </c>
      <c r="N44" s="40" t="str">
        <f t="shared" ref="N44:N52" si="3">P44</f>
        <v xml:space="preserve"> </v>
      </c>
      <c r="O44" s="41" t="s">
        <v>57</v>
      </c>
      <c r="P44" s="40" t="str">
        <f t="shared" ref="P44:P52" si="4">IF(J44=O44,"x"," ")</f>
        <v xml:space="preserve"> </v>
      </c>
    </row>
    <row r="45" spans="1:16" x14ac:dyDescent="0.2">
      <c r="B45" s="35"/>
      <c r="C45" s="35" t="s">
        <v>13</v>
      </c>
      <c r="D45" s="35" t="s">
        <v>14</v>
      </c>
      <c r="E45" s="35" t="s">
        <v>58</v>
      </c>
      <c r="F45" s="35"/>
      <c r="G45" s="35">
        <f>IF(G39=C45,1,0)</f>
        <v>0</v>
      </c>
      <c r="H45" s="35">
        <f>IF(G40=D45,1,0)</f>
        <v>0</v>
      </c>
      <c r="I45" s="35">
        <f t="shared" si="0"/>
        <v>0</v>
      </c>
      <c r="J45" s="35" t="str">
        <f t="shared" si="1"/>
        <v xml:space="preserve">  </v>
      </c>
      <c r="K45" s="42" t="s">
        <v>57</v>
      </c>
      <c r="L45" s="43" t="str">
        <f t="shared" si="2"/>
        <v xml:space="preserve"> </v>
      </c>
      <c r="M45" s="44" t="s">
        <v>59</v>
      </c>
      <c r="N45" s="43" t="str">
        <f t="shared" si="3"/>
        <v xml:space="preserve"> </v>
      </c>
      <c r="O45" s="44" t="s">
        <v>60</v>
      </c>
      <c r="P45" s="43" t="str">
        <f t="shared" si="4"/>
        <v xml:space="preserve"> </v>
      </c>
    </row>
    <row r="46" spans="1:16" x14ac:dyDescent="0.2">
      <c r="B46" s="35"/>
      <c r="C46" s="35" t="s">
        <v>14</v>
      </c>
      <c r="D46" s="35" t="s">
        <v>13</v>
      </c>
      <c r="E46" s="35" t="s">
        <v>58</v>
      </c>
      <c r="F46" s="35"/>
      <c r="G46" s="35">
        <f>IF(G39=C46,1,0)</f>
        <v>0</v>
      </c>
      <c r="H46" s="35">
        <f>IF(G40=D46,1,0)</f>
        <v>0</v>
      </c>
      <c r="I46" s="35">
        <f t="shared" si="0"/>
        <v>0</v>
      </c>
      <c r="J46" s="35" t="str">
        <f t="shared" si="1"/>
        <v xml:space="preserve">  </v>
      </c>
      <c r="K46" s="42" t="s">
        <v>59</v>
      </c>
      <c r="L46" s="43" t="str">
        <f t="shared" si="2"/>
        <v xml:space="preserve"> </v>
      </c>
      <c r="M46" s="44" t="s">
        <v>57</v>
      </c>
      <c r="N46" s="43" t="str">
        <f t="shared" si="3"/>
        <v xml:space="preserve"> </v>
      </c>
      <c r="O46" s="44" t="s">
        <v>60</v>
      </c>
      <c r="P46" s="43" t="str">
        <f t="shared" si="4"/>
        <v xml:space="preserve"> </v>
      </c>
    </row>
    <row r="47" spans="1:16" x14ac:dyDescent="0.2">
      <c r="B47" s="35"/>
      <c r="C47" s="35" t="s">
        <v>13</v>
      </c>
      <c r="D47" s="35" t="s">
        <v>15</v>
      </c>
      <c r="E47" s="35" t="s">
        <v>14</v>
      </c>
      <c r="F47" s="35"/>
      <c r="G47" s="35">
        <f>IF(G39=C47,1,0)</f>
        <v>0</v>
      </c>
      <c r="H47" s="35">
        <f>IF(G40=D47,1,0)</f>
        <v>1</v>
      </c>
      <c r="I47" s="35">
        <f t="shared" si="0"/>
        <v>1</v>
      </c>
      <c r="J47" s="35" t="str">
        <f t="shared" si="1"/>
        <v xml:space="preserve">  </v>
      </c>
      <c r="K47" s="45" t="s">
        <v>57</v>
      </c>
      <c r="L47" s="46" t="str">
        <f t="shared" si="2"/>
        <v xml:space="preserve"> </v>
      </c>
      <c r="M47" s="47" t="s">
        <v>61</v>
      </c>
      <c r="N47" s="46" t="str">
        <f t="shared" si="3"/>
        <v xml:space="preserve"> </v>
      </c>
      <c r="O47" s="47" t="s">
        <v>59</v>
      </c>
      <c r="P47" s="46" t="str">
        <f t="shared" si="4"/>
        <v xml:space="preserve"> </v>
      </c>
    </row>
    <row r="48" spans="1:16" x14ac:dyDescent="0.2">
      <c r="B48" s="35"/>
      <c r="C48" s="35" t="s">
        <v>14</v>
      </c>
      <c r="D48" s="35" t="s">
        <v>14</v>
      </c>
      <c r="E48" s="35" t="s">
        <v>14</v>
      </c>
      <c r="F48" s="35"/>
      <c r="G48" s="35">
        <f>IF(G39=C48,1,0)</f>
        <v>0</v>
      </c>
      <c r="H48" s="35">
        <f>IF(G40=D48,1,0)</f>
        <v>0</v>
      </c>
      <c r="I48" s="35">
        <f t="shared" si="0"/>
        <v>0</v>
      </c>
      <c r="J48" s="35" t="str">
        <f t="shared" si="1"/>
        <v xml:space="preserve">  </v>
      </c>
      <c r="K48" s="45" t="s">
        <v>59</v>
      </c>
      <c r="L48" s="46" t="str">
        <f t="shared" si="2"/>
        <v xml:space="preserve"> </v>
      </c>
      <c r="M48" s="47" t="s">
        <v>59</v>
      </c>
      <c r="N48" s="46" t="str">
        <f t="shared" si="3"/>
        <v xml:space="preserve"> </v>
      </c>
      <c r="O48" s="47" t="s">
        <v>59</v>
      </c>
      <c r="P48" s="46" t="str">
        <f t="shared" si="4"/>
        <v xml:space="preserve"> </v>
      </c>
    </row>
    <row r="49" spans="2:16" x14ac:dyDescent="0.2">
      <c r="B49" s="35"/>
      <c r="C49" s="35" t="s">
        <v>15</v>
      </c>
      <c r="D49" s="35" t="s">
        <v>13</v>
      </c>
      <c r="E49" s="35" t="s">
        <v>14</v>
      </c>
      <c r="F49" s="35"/>
      <c r="G49" s="35">
        <f>IF(G39=C49,1,0)</f>
        <v>1</v>
      </c>
      <c r="H49" s="35">
        <f>IF(G40=D49,1,0)</f>
        <v>0</v>
      </c>
      <c r="I49" s="35">
        <f t="shared" si="0"/>
        <v>1</v>
      </c>
      <c r="J49" s="35" t="str">
        <f t="shared" si="1"/>
        <v xml:space="preserve">  </v>
      </c>
      <c r="K49" s="45" t="s">
        <v>62</v>
      </c>
      <c r="L49" s="46" t="str">
        <f t="shared" si="2"/>
        <v xml:space="preserve"> </v>
      </c>
      <c r="M49" s="47" t="s">
        <v>57</v>
      </c>
      <c r="N49" s="46" t="str">
        <f t="shared" si="3"/>
        <v xml:space="preserve"> </v>
      </c>
      <c r="O49" s="47" t="s">
        <v>59</v>
      </c>
      <c r="P49" s="46" t="str">
        <f t="shared" si="4"/>
        <v xml:space="preserve"> </v>
      </c>
    </row>
    <row r="50" spans="2:16" x14ac:dyDescent="0.2">
      <c r="B50" s="35"/>
      <c r="C50" s="35" t="s">
        <v>14</v>
      </c>
      <c r="D50" s="35" t="s">
        <v>15</v>
      </c>
      <c r="E50" s="35" t="s">
        <v>15</v>
      </c>
      <c r="F50" s="35"/>
      <c r="G50" s="35">
        <f>IF(G39=C50,1,0)</f>
        <v>0</v>
      </c>
      <c r="H50" s="35">
        <f>IF(G40=D50,1,0)</f>
        <v>1</v>
      </c>
      <c r="I50" s="35">
        <f t="shared" si="0"/>
        <v>1</v>
      </c>
      <c r="J50" s="35" t="str">
        <f t="shared" si="1"/>
        <v xml:space="preserve">  </v>
      </c>
      <c r="K50" s="48" t="s">
        <v>59</v>
      </c>
      <c r="L50" s="49" t="str">
        <f t="shared" si="2"/>
        <v xml:space="preserve"> </v>
      </c>
      <c r="M50" s="50" t="s">
        <v>62</v>
      </c>
      <c r="N50" s="49" t="str">
        <f t="shared" si="3"/>
        <v xml:space="preserve"> </v>
      </c>
      <c r="O50" s="50" t="s">
        <v>62</v>
      </c>
      <c r="P50" s="49" t="str">
        <f t="shared" si="4"/>
        <v xml:space="preserve"> </v>
      </c>
    </row>
    <row r="51" spans="2:16" x14ac:dyDescent="0.2">
      <c r="B51" s="35"/>
      <c r="C51" s="35" t="s">
        <v>15</v>
      </c>
      <c r="D51" s="35" t="s">
        <v>14</v>
      </c>
      <c r="E51" s="35" t="s">
        <v>15</v>
      </c>
      <c r="F51" s="35"/>
      <c r="G51" s="35">
        <f>IF(G39=C51,1,0)</f>
        <v>1</v>
      </c>
      <c r="H51" s="35">
        <f>IF(G40=D51,1,0)</f>
        <v>0</v>
      </c>
      <c r="I51" s="35">
        <f t="shared" si="0"/>
        <v>1</v>
      </c>
      <c r="J51" s="35" t="str">
        <f t="shared" si="1"/>
        <v xml:space="preserve">  </v>
      </c>
      <c r="K51" s="48" t="s">
        <v>62</v>
      </c>
      <c r="L51" s="49" t="str">
        <f t="shared" si="2"/>
        <v xml:space="preserve"> </v>
      </c>
      <c r="M51" s="50" t="s">
        <v>59</v>
      </c>
      <c r="N51" s="49" t="str">
        <f t="shared" si="3"/>
        <v xml:space="preserve"> </v>
      </c>
      <c r="O51" s="50" t="s">
        <v>62</v>
      </c>
      <c r="P51" s="49" t="str">
        <f t="shared" si="4"/>
        <v xml:space="preserve"> </v>
      </c>
    </row>
    <row r="52" spans="2:16" x14ac:dyDescent="0.2">
      <c r="B52" s="35"/>
      <c r="C52" s="35" t="s">
        <v>15</v>
      </c>
      <c r="D52" s="35" t="s">
        <v>15</v>
      </c>
      <c r="E52" s="35" t="s">
        <v>63</v>
      </c>
      <c r="F52" s="35"/>
      <c r="G52" s="35">
        <f>IF(G39=C52,1,0)</f>
        <v>1</v>
      </c>
      <c r="H52" s="35">
        <f>IF(G40=D52,1,0)</f>
        <v>1</v>
      </c>
      <c r="I52" s="35">
        <f t="shared" si="0"/>
        <v>2</v>
      </c>
      <c r="J52" s="35" t="str">
        <f t="shared" si="1"/>
        <v>MINIMO</v>
      </c>
      <c r="K52" s="51" t="s">
        <v>62</v>
      </c>
      <c r="L52" s="52" t="str">
        <f t="shared" si="2"/>
        <v>x</v>
      </c>
      <c r="M52" s="53" t="s">
        <v>62</v>
      </c>
      <c r="N52" s="52" t="str">
        <f t="shared" si="3"/>
        <v>x</v>
      </c>
      <c r="O52" s="53" t="s">
        <v>64</v>
      </c>
      <c r="P52" s="52" t="str">
        <f t="shared" si="4"/>
        <v>x</v>
      </c>
    </row>
    <row r="53" spans="2:16" x14ac:dyDescent="0.2">
      <c r="B53" s="35"/>
      <c r="C53" s="35"/>
      <c r="D53" s="35"/>
      <c r="E53" s="35"/>
      <c r="F53" s="35"/>
      <c r="G53" s="35"/>
      <c r="H53" s="35"/>
      <c r="I53" s="35"/>
      <c r="J53" s="35"/>
    </row>
    <row r="56" spans="2:16" x14ac:dyDescent="0.2">
      <c r="B56" s="54" t="s">
        <v>65</v>
      </c>
      <c r="C56" s="16" t="s">
        <v>13</v>
      </c>
      <c r="D56" s="16" t="s">
        <v>14</v>
      </c>
      <c r="E56" s="16" t="s">
        <v>15</v>
      </c>
      <c r="G56" s="55" t="s">
        <v>66</v>
      </c>
      <c r="H56" s="55" t="s">
        <v>67</v>
      </c>
      <c r="I56" s="55" t="s">
        <v>68</v>
      </c>
      <c r="J56" s="56"/>
      <c r="K56" s="56"/>
      <c r="L56" s="57"/>
      <c r="M56" s="57"/>
      <c r="N56" s="57"/>
      <c r="O56" s="57"/>
    </row>
    <row r="57" spans="2:16" x14ac:dyDescent="0.2">
      <c r="B57" s="54" t="s">
        <v>3</v>
      </c>
      <c r="C57" s="58">
        <v>9</v>
      </c>
      <c r="D57" s="58">
        <v>6</v>
      </c>
      <c r="E57" s="58">
        <v>3</v>
      </c>
      <c r="G57" s="55">
        <f>C57*9</f>
        <v>81</v>
      </c>
      <c r="H57" s="55">
        <f>D57*9</f>
        <v>54</v>
      </c>
      <c r="I57" s="55">
        <f>E57*9</f>
        <v>27</v>
      </c>
      <c r="J57" s="56"/>
      <c r="K57" s="56"/>
      <c r="L57" s="57"/>
      <c r="M57" s="57"/>
      <c r="N57" s="57"/>
      <c r="O57" s="57"/>
    </row>
    <row r="58" spans="2:16" x14ac:dyDescent="0.2">
      <c r="B58" s="54" t="s">
        <v>4</v>
      </c>
      <c r="C58" s="58">
        <v>6</v>
      </c>
      <c r="D58" s="58">
        <v>4</v>
      </c>
      <c r="E58" s="58">
        <v>2</v>
      </c>
      <c r="G58" s="55">
        <f>C58*4</f>
        <v>24</v>
      </c>
      <c r="H58" s="55">
        <f>D58*4</f>
        <v>16</v>
      </c>
      <c r="I58" s="55">
        <f>E58*4</f>
        <v>8</v>
      </c>
      <c r="J58" s="57"/>
      <c r="K58" s="57"/>
      <c r="L58" s="57"/>
      <c r="M58" s="57"/>
      <c r="N58" s="57"/>
      <c r="O58" s="57"/>
    </row>
    <row r="59" spans="2:16" x14ac:dyDescent="0.2">
      <c r="C59" s="59"/>
      <c r="D59" s="59"/>
      <c r="E59" s="59"/>
      <c r="J59" s="57"/>
      <c r="K59" s="57"/>
      <c r="L59" s="60"/>
      <c r="M59" s="57"/>
      <c r="N59" s="57"/>
      <c r="O59" s="57"/>
    </row>
    <row r="60" spans="2:16" x14ac:dyDescent="0.2">
      <c r="C60" s="59"/>
      <c r="D60" s="59"/>
      <c r="E60" s="59"/>
      <c r="J60" s="57"/>
      <c r="K60" s="57"/>
      <c r="L60" s="61"/>
      <c r="M60" s="57"/>
      <c r="N60" s="57"/>
      <c r="O60" s="57"/>
    </row>
    <row r="61" spans="2:16" x14ac:dyDescent="0.2">
      <c r="B61" s="62" t="s">
        <v>69</v>
      </c>
      <c r="C61" s="59"/>
      <c r="D61" s="59"/>
      <c r="E61" s="59"/>
      <c r="J61" s="57"/>
      <c r="K61" s="57"/>
      <c r="L61" s="61"/>
      <c r="M61" s="57"/>
      <c r="N61" s="57"/>
      <c r="O61" s="57"/>
    </row>
    <row r="62" spans="2:16" x14ac:dyDescent="0.2">
      <c r="B62" s="63" t="s">
        <v>70</v>
      </c>
      <c r="C62" s="58">
        <v>61</v>
      </c>
      <c r="D62" s="64" t="s">
        <v>71</v>
      </c>
      <c r="E62" s="65">
        <f>G57</f>
        <v>81</v>
      </c>
      <c r="J62" s="57"/>
      <c r="K62" s="57"/>
      <c r="L62" s="61"/>
      <c r="M62" s="57"/>
      <c r="N62" s="57"/>
      <c r="O62" s="57"/>
    </row>
    <row r="63" spans="2:16" x14ac:dyDescent="0.2">
      <c r="B63" s="63" t="s">
        <v>72</v>
      </c>
      <c r="C63" s="58">
        <v>40</v>
      </c>
      <c r="D63" s="64" t="s">
        <v>71</v>
      </c>
      <c r="E63" s="58">
        <v>60</v>
      </c>
      <c r="J63" s="57"/>
      <c r="K63" s="57"/>
      <c r="L63" s="60"/>
      <c r="M63" s="57"/>
      <c r="N63" s="57"/>
      <c r="O63" s="57"/>
    </row>
    <row r="64" spans="2:16" x14ac:dyDescent="0.2">
      <c r="B64" s="63" t="s">
        <v>73</v>
      </c>
      <c r="C64" s="65">
        <f>I57</f>
        <v>27</v>
      </c>
      <c r="D64" s="64" t="s">
        <v>71</v>
      </c>
      <c r="E64" s="58">
        <v>39</v>
      </c>
      <c r="J64" s="57"/>
      <c r="K64" s="57"/>
      <c r="L64" s="61"/>
      <c r="M64" s="57"/>
      <c r="N64" s="57"/>
      <c r="O64" s="57"/>
    </row>
    <row r="65" spans="2:15" x14ac:dyDescent="0.2">
      <c r="B65" s="54"/>
      <c r="C65" s="59"/>
      <c r="D65" s="59"/>
      <c r="E65" s="59"/>
      <c r="J65" s="57"/>
      <c r="K65" s="57"/>
      <c r="L65" s="61"/>
      <c r="M65" s="57"/>
      <c r="N65" s="57"/>
      <c r="O65" s="57"/>
    </row>
    <row r="66" spans="2:15" x14ac:dyDescent="0.2">
      <c r="B66" s="62" t="s">
        <v>74</v>
      </c>
      <c r="C66" s="59"/>
      <c r="D66" s="59"/>
      <c r="E66" s="59"/>
      <c r="J66" s="57"/>
      <c r="K66" s="57"/>
      <c r="L66" s="61"/>
      <c r="M66" s="57"/>
      <c r="N66" s="57"/>
      <c r="O66" s="57"/>
    </row>
    <row r="67" spans="2:15" x14ac:dyDescent="0.2">
      <c r="B67" s="63" t="s">
        <v>70</v>
      </c>
      <c r="C67" s="58">
        <v>18</v>
      </c>
      <c r="D67" s="64" t="s">
        <v>71</v>
      </c>
      <c r="E67" s="65">
        <f>G58</f>
        <v>24</v>
      </c>
    </row>
    <row r="68" spans="2:15" x14ac:dyDescent="0.2">
      <c r="B68" s="63" t="s">
        <v>72</v>
      </c>
      <c r="C68" s="58">
        <v>11</v>
      </c>
      <c r="D68" s="64" t="s">
        <v>71</v>
      </c>
      <c r="E68" s="58">
        <v>17</v>
      </c>
    </row>
    <row r="69" spans="2:15" x14ac:dyDescent="0.2">
      <c r="B69" s="63" t="s">
        <v>73</v>
      </c>
      <c r="C69" s="65">
        <f>I58</f>
        <v>8</v>
      </c>
      <c r="D69" s="64" t="s">
        <v>71</v>
      </c>
      <c r="E69" s="58">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K42:P42"/>
    <mergeCell ref="A4:B4"/>
    <mergeCell ref="C4:E4"/>
    <mergeCell ref="A26:B26"/>
    <mergeCell ref="C26:E26"/>
    <mergeCell ref="J28:O28"/>
  </mergeCells>
  <pageMargins left="0.2361111111111111" right="0.31527777777777777" top="0.35416666666666669" bottom="0.31527777777777777"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28</vt:i4>
      </vt:variant>
      <vt:variant>
        <vt:lpstr>Intervalli denominati</vt:lpstr>
      </vt:variant>
      <vt:variant>
        <vt:i4>33</vt:i4>
      </vt:variant>
    </vt:vector>
  </HeadingPairs>
  <TitlesOfParts>
    <vt:vector size="61" baseType="lpstr">
      <vt:lpstr>Misure</vt:lpstr>
      <vt:lpstr>Pr.(1)</vt:lpstr>
      <vt:lpstr>Pr.(2)</vt:lpstr>
      <vt:lpstr>Pr.(3)</vt:lpstr>
      <vt:lpstr>Pr.(4)</vt:lpstr>
      <vt:lpstr>Pr.(5)</vt:lpstr>
      <vt:lpstr>Pr.(6)</vt:lpstr>
      <vt:lpstr>Pr.(7)</vt:lpstr>
      <vt:lpstr>Pr.(8)</vt:lpstr>
      <vt:lpstr>Pr.(9)</vt:lpstr>
      <vt:lpstr>Pr.(10)</vt:lpstr>
      <vt:lpstr>Pr.(11)</vt:lpstr>
      <vt:lpstr>Pr.(12)</vt:lpstr>
      <vt:lpstr>Pr.(13)</vt:lpstr>
      <vt:lpstr>Pr.(14)</vt:lpstr>
      <vt:lpstr>Pr.(15)</vt:lpstr>
      <vt:lpstr>Pr.(16)</vt:lpstr>
      <vt:lpstr>Pr.(17)</vt:lpstr>
      <vt:lpstr>Pr.(18)</vt:lpstr>
      <vt:lpstr>Pr.(19)</vt:lpstr>
      <vt:lpstr>Pr.(20)</vt:lpstr>
      <vt:lpstr>Pr.(21)</vt:lpstr>
      <vt:lpstr>Pr.(22)</vt:lpstr>
      <vt:lpstr>Pr.(23)</vt:lpstr>
      <vt:lpstr>Pr.(24)</vt:lpstr>
      <vt:lpstr>Pr.(25)</vt:lpstr>
      <vt:lpstr>Pr.(26)</vt:lpstr>
      <vt:lpstr>Pr.(27)</vt:lpstr>
      <vt:lpstr>Misure!Area_stampa</vt:lpstr>
      <vt:lpstr>'Pr.(1)'!Area_stampa</vt:lpstr>
      <vt:lpstr>'Pr.(10)'!Area_stampa</vt:lpstr>
      <vt:lpstr>'Pr.(11)'!Area_stampa</vt:lpstr>
      <vt:lpstr>'Pr.(18)'!Area_stampa</vt:lpstr>
      <vt:lpstr>'Pr.(19)'!Area_stampa</vt:lpstr>
      <vt:lpstr>'Pr.(2)'!Area_stampa</vt:lpstr>
      <vt:lpstr>'Pr.(20)'!Area_stampa</vt:lpstr>
      <vt:lpstr>'Pr.(21)'!Area_stampa</vt:lpstr>
      <vt:lpstr>'Pr.(22)'!Area_stampa</vt:lpstr>
      <vt:lpstr>'Pr.(23)'!Area_stampa</vt:lpstr>
      <vt:lpstr>'Pr.(24)'!Area_stampa</vt:lpstr>
      <vt:lpstr>'Pr.(25)'!Area_stampa</vt:lpstr>
      <vt:lpstr>'Pr.(3)'!Area_stampa</vt:lpstr>
      <vt:lpstr>'Pr.(4)'!Area_stampa</vt:lpstr>
      <vt:lpstr>'Pr.(5)'!Area_stampa</vt:lpstr>
      <vt:lpstr>'Pr.(6)'!Area_stampa</vt:lpstr>
      <vt:lpstr>'Pr.(7)'!Area_stampa</vt:lpstr>
      <vt:lpstr>'Pr.(8)'!Area_stampa</vt:lpstr>
      <vt:lpstr>'Pr.(9)'!Area_stampa</vt:lpstr>
      <vt:lpstr>'Pr.(1)'!Excel_BuiltIn_Print_Area</vt:lpstr>
      <vt:lpstr>'Pr.(10)'!Excel_BuiltIn_Print_Area</vt:lpstr>
      <vt:lpstr>'Pr.(11)'!Excel_BuiltIn_Print_Area</vt:lpstr>
      <vt:lpstr>'Pr.(2)'!Excel_BuiltIn_Print_Area</vt:lpstr>
      <vt:lpstr>'Pr.(25)'!Excel_BuiltIn_Print_Area</vt:lpstr>
      <vt:lpstr>'Pr.(3)'!Excel_BuiltIn_Print_Area</vt:lpstr>
      <vt:lpstr>'Pr.(4)'!Excel_BuiltIn_Print_Area</vt:lpstr>
      <vt:lpstr>'Pr.(5)'!Excel_BuiltIn_Print_Area</vt:lpstr>
      <vt:lpstr>'Pr.(6)'!Excel_BuiltIn_Print_Area</vt:lpstr>
      <vt:lpstr>'Pr.(7)'!Excel_BuiltIn_Print_Area</vt:lpstr>
      <vt:lpstr>'Pr.(8)'!Excel_BuiltIn_Print_Area</vt:lpstr>
      <vt:lpstr>'Pr.(9)'!Excel_BuiltIn_Print_Area</vt:lpstr>
      <vt:lpstr>Misure!Titoli_stampa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Rosa Pojer - CVC Segreteria</dc:creator>
  <cp:lastModifiedBy>Segretario</cp:lastModifiedBy>
  <cp:lastPrinted>2023-09-28T12:49:14Z</cp:lastPrinted>
  <dcterms:created xsi:type="dcterms:W3CDTF">2020-11-26T15:19:24Z</dcterms:created>
  <dcterms:modified xsi:type="dcterms:W3CDTF">2025-03-24T20:00:16Z</dcterms:modified>
</cp:coreProperties>
</file>